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linton\Desktop\Township Budgets\"/>
    </mc:Choice>
  </mc:AlternateContent>
  <xr:revisionPtr revIDLastSave="0" documentId="8_{8C20FB73-E343-48EE-8A20-E23222BA2892}" xr6:coauthVersionLast="45" xr6:coauthVersionMax="45" xr10:uidLastSave="{00000000-0000-0000-0000-000000000000}"/>
  <bookViews>
    <workbookView xWindow="-120" yWindow="-120" windowWidth="29040" windowHeight="15840" tabRatio="422" xr2:uid="{00000000-000D-0000-FFFF-FFFF00000000}"/>
  </bookViews>
  <sheets>
    <sheet name="REV" sheetId="9" r:id="rId1"/>
    <sheet name="EXP" sheetId="2" r:id="rId2"/>
    <sheet name="Act 13" sheetId="15" r:id="rId3"/>
    <sheet name="STATE FUND" sheetId="4" r:id="rId4"/>
    <sheet name="FIRE TAX FUNC" sheetId="11" state="hidden" r:id="rId5"/>
  </sheets>
  <definedNames>
    <definedName name="_xlnm.Print_Area" localSheetId="1">EXP!$A$1:$I$137</definedName>
    <definedName name="_xlnm.Print_Area" localSheetId="3">'STATE FUND'!$A$1:$M$25</definedName>
    <definedName name="_xlnm.Print_Titles" localSheetId="1">EXP!$2:$3</definedName>
    <definedName name="_xlnm.Print_Titles" localSheetId="0">REV!$1:$2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2" l="1"/>
  <c r="I61" i="2"/>
  <c r="I59" i="2"/>
  <c r="G59" i="2"/>
  <c r="I93" i="2" l="1"/>
  <c r="I70" i="2"/>
  <c r="G18" i="15"/>
  <c r="G17" i="15"/>
  <c r="F18" i="15"/>
  <c r="M23" i="4"/>
  <c r="M22" i="4"/>
  <c r="L23" i="4"/>
  <c r="J23" i="4"/>
  <c r="E23" i="4" l="1"/>
  <c r="C23" i="4"/>
  <c r="C17" i="15"/>
  <c r="C18" i="15" s="1"/>
  <c r="I30" i="9" l="1"/>
  <c r="H106" i="2" l="1"/>
  <c r="I63" i="9"/>
  <c r="H63" i="9"/>
  <c r="H93" i="2" l="1"/>
  <c r="I58" i="9"/>
  <c r="M20" i="4" l="1"/>
  <c r="M9" i="4"/>
  <c r="L20" i="4"/>
  <c r="L9" i="4"/>
  <c r="G6" i="15"/>
  <c r="H15" i="15"/>
  <c r="H6" i="15"/>
  <c r="G15" i="15"/>
  <c r="I72" i="9"/>
  <c r="I40" i="9"/>
  <c r="I25" i="9"/>
  <c r="I20" i="9"/>
  <c r="I13" i="9"/>
  <c r="I7" i="9"/>
  <c r="I127" i="2"/>
  <c r="I116" i="2"/>
  <c r="I111" i="2"/>
  <c r="I106" i="2"/>
  <c r="I54" i="2"/>
  <c r="I47" i="2"/>
  <c r="I37" i="2"/>
  <c r="H37" i="2"/>
  <c r="H127" i="2"/>
  <c r="H116" i="2"/>
  <c r="H111" i="2"/>
  <c r="H54" i="2"/>
  <c r="H47" i="2"/>
  <c r="H30" i="9"/>
  <c r="H25" i="9"/>
  <c r="H7" i="9"/>
  <c r="H72" i="9"/>
  <c r="H58" i="9"/>
  <c r="H40" i="9"/>
  <c r="H20" i="9"/>
  <c r="H13" i="9"/>
  <c r="H74" i="9" l="1"/>
  <c r="I136" i="2"/>
  <c r="L22" i="4"/>
  <c r="H17" i="15"/>
  <c r="I74" i="9"/>
  <c r="G60" i="2"/>
  <c r="I75" i="9" l="1"/>
  <c r="I137" i="2"/>
  <c r="G58" i="9"/>
  <c r="F72" i="9" l="1"/>
  <c r="F63" i="9"/>
  <c r="F58" i="9"/>
  <c r="F40" i="9"/>
  <c r="F30" i="9"/>
  <c r="F25" i="9"/>
  <c r="F20" i="9"/>
  <c r="F13" i="9"/>
  <c r="F7" i="9"/>
  <c r="E134" i="2"/>
  <c r="E127" i="2"/>
  <c r="E116" i="2"/>
  <c r="E111" i="2"/>
  <c r="E106" i="2"/>
  <c r="E57" i="2"/>
  <c r="E93" i="2" s="1"/>
  <c r="E54" i="2"/>
  <c r="E47" i="2"/>
  <c r="E37" i="2"/>
  <c r="K9" i="4"/>
  <c r="F74" i="9" l="1"/>
  <c r="E136" i="2"/>
  <c r="D37" i="2"/>
  <c r="F15" i="15" l="1"/>
  <c r="E15" i="15"/>
  <c r="D15" i="15"/>
  <c r="C15" i="15"/>
  <c r="G111" i="2" l="1"/>
  <c r="F111" i="2"/>
  <c r="D111" i="2"/>
  <c r="C111" i="2"/>
  <c r="G106" i="2"/>
  <c r="F106" i="2"/>
  <c r="D106" i="2"/>
  <c r="C106" i="2"/>
  <c r="F47" i="2"/>
  <c r="F116" i="2"/>
  <c r="G7" i="9"/>
  <c r="F6" i="15" l="1"/>
  <c r="F17" i="15" s="1"/>
  <c r="K20" i="4"/>
  <c r="K22" i="4" s="1"/>
  <c r="J20" i="4" l="1"/>
  <c r="J9" i="4"/>
  <c r="J22" i="4" l="1"/>
  <c r="F127" i="2"/>
  <c r="F93" i="2"/>
  <c r="F54" i="2"/>
  <c r="F37" i="2"/>
  <c r="G72" i="9"/>
  <c r="G63" i="9" l="1"/>
  <c r="G40" i="9"/>
  <c r="G30" i="9"/>
  <c r="G25" i="9"/>
  <c r="G20" i="9"/>
  <c r="G13" i="9"/>
  <c r="G134" i="2"/>
  <c r="G127" i="2"/>
  <c r="G116" i="2"/>
  <c r="G54" i="2"/>
  <c r="G47" i="2"/>
  <c r="G37" i="2"/>
  <c r="G136" i="2" l="1"/>
  <c r="G93" i="2"/>
  <c r="G74" i="9"/>
  <c r="E72" i="9"/>
  <c r="G75" i="9" l="1"/>
  <c r="G137" i="2"/>
  <c r="D6" i="15"/>
  <c r="D17" i="15" s="1"/>
  <c r="C6" i="15"/>
  <c r="C72" i="9" l="1"/>
  <c r="C63" i="9"/>
  <c r="C58" i="9"/>
  <c r="C40" i="9"/>
  <c r="C30" i="9"/>
  <c r="C25" i="9"/>
  <c r="C20" i="9"/>
  <c r="C13" i="9"/>
  <c r="C7" i="9"/>
  <c r="D7" i="9"/>
  <c r="D13" i="9"/>
  <c r="D20" i="9"/>
  <c r="D25" i="9"/>
  <c r="D30" i="9"/>
  <c r="D40" i="9"/>
  <c r="D58" i="9"/>
  <c r="D63" i="9"/>
  <c r="D72" i="9"/>
  <c r="C47" i="2"/>
  <c r="C134" i="2"/>
  <c r="C127" i="2"/>
  <c r="C116" i="2"/>
  <c r="C93" i="2"/>
  <c r="C54" i="2"/>
  <c r="C37" i="2"/>
  <c r="C136" i="2" l="1"/>
  <c r="D74" i="9"/>
  <c r="C74" i="9"/>
  <c r="D116" i="2"/>
  <c r="D54" i="2"/>
  <c r="E25" i="9"/>
  <c r="E20" i="9"/>
  <c r="E7" i="9"/>
  <c r="C137" i="2" l="1"/>
  <c r="C75" i="9"/>
  <c r="E6" i="15"/>
  <c r="E17" i="15" s="1"/>
  <c r="D134" i="2" l="1"/>
  <c r="D127" i="2"/>
  <c r="D93" i="2"/>
  <c r="D47" i="2"/>
  <c r="D136" i="2" l="1"/>
  <c r="D75" i="9" l="1"/>
  <c r="D137" i="2"/>
  <c r="I20" i="4" l="1"/>
  <c r="H20" i="4"/>
  <c r="G20" i="4"/>
  <c r="F20" i="4"/>
  <c r="E20" i="4"/>
  <c r="D23" i="4" l="1"/>
  <c r="D18" i="15" l="1"/>
  <c r="E18" i="15" s="1"/>
  <c r="H18" i="15" s="1"/>
  <c r="E58" i="9"/>
  <c r="E40" i="9"/>
  <c r="E30" i="9"/>
  <c r="F9" i="4" l="1"/>
  <c r="F22" i="4" s="1"/>
  <c r="G9" i="4"/>
  <c r="G22" i="4" s="1"/>
  <c r="H9" i="4"/>
  <c r="H22" i="4" s="1"/>
  <c r="I9" i="4"/>
  <c r="I22" i="4" s="1"/>
  <c r="E63" i="9"/>
  <c r="E13" i="9"/>
  <c r="E74" i="9" l="1"/>
  <c r="E137" i="2" l="1"/>
  <c r="E75" i="9"/>
  <c r="E9" i="4"/>
  <c r="E22" i="4" s="1"/>
  <c r="K23" i="4" s="1"/>
  <c r="D28" i="11" l="1"/>
  <c r="D10" i="11"/>
  <c r="C28" i="11"/>
  <c r="C10" i="11"/>
  <c r="H28" i="11" l="1"/>
  <c r="F28" i="11"/>
  <c r="E28" i="11"/>
  <c r="F10" i="11"/>
  <c r="E10" i="11"/>
  <c r="F136" i="2" l="1"/>
  <c r="F75" i="9" l="1"/>
  <c r="F137" i="2"/>
  <c r="H136" i="2"/>
  <c r="H137" i="2" s="1"/>
  <c r="H75" i="9" l="1"/>
</calcChain>
</file>

<file path=xl/sharedStrings.xml><?xml version="1.0" encoding="utf-8"?>
<sst xmlns="http://schemas.openxmlformats.org/spreadsheetml/2006/main" count="542" uniqueCount="398">
  <si>
    <t xml:space="preserve"> </t>
  </si>
  <si>
    <t>ACTUAL</t>
  </si>
  <si>
    <t>TOTAL EXPENSES</t>
  </si>
  <si>
    <t>REVENUE CATEGORY</t>
  </si>
  <si>
    <t>EXPENDITURE CATEGORIES</t>
  </si>
  <si>
    <t>SUBTOTAL</t>
  </si>
  <si>
    <t xml:space="preserve">SUBTOTAL  </t>
  </si>
  <si>
    <t xml:space="preserve">SUBTOTAL    </t>
  </si>
  <si>
    <t>Insurance</t>
  </si>
  <si>
    <t>TOTAL</t>
  </si>
  <si>
    <t>FINES &amp; FORFEITS - 330</t>
  </si>
  <si>
    <t>OTHER SOURCES - 390</t>
  </si>
  <si>
    <t xml:space="preserve"> REVENUE CATEGORY </t>
  </si>
  <si>
    <t>Acct. No.</t>
  </si>
  <si>
    <t>35.355.020</t>
  </si>
  <si>
    <t>Liquid Fuels</t>
  </si>
  <si>
    <t>35.341.100</t>
  </si>
  <si>
    <t>Interest</t>
  </si>
  <si>
    <t xml:space="preserve"> EXPENSE CATEGORY </t>
  </si>
  <si>
    <t>Turnback Allocation</t>
  </si>
  <si>
    <t>Real Estate -- Delinquent (Tax Claim)</t>
  </si>
  <si>
    <t>Supplies</t>
  </si>
  <si>
    <t>Communication</t>
  </si>
  <si>
    <t>Other Services &amp; Charges</t>
  </si>
  <si>
    <t>35.432.000</t>
  </si>
  <si>
    <t>35.438.000</t>
  </si>
  <si>
    <t>Snow Removal</t>
  </si>
  <si>
    <t>SubTotal</t>
  </si>
  <si>
    <t>35.490.000</t>
  </si>
  <si>
    <t>Misc. Expense</t>
  </si>
  <si>
    <t>35.355.030</t>
  </si>
  <si>
    <t>02.301.100</t>
  </si>
  <si>
    <t>02.301.400</t>
  </si>
  <si>
    <t>02.341.000</t>
  </si>
  <si>
    <t>02.380.000</t>
  </si>
  <si>
    <t>Real Estate Taxes-Current</t>
  </si>
  <si>
    <t>Real Estate Taxes-Delinq.</t>
  </si>
  <si>
    <t>Interest Earnings</t>
  </si>
  <si>
    <t>Other Unclassified Revenue</t>
  </si>
  <si>
    <t>02.411.110</t>
  </si>
  <si>
    <t>02.411.200</t>
  </si>
  <si>
    <t>02.411.220</t>
  </si>
  <si>
    <t>02.411.300</t>
  </si>
  <si>
    <t>02.411.350</t>
  </si>
  <si>
    <t>02.411.360</t>
  </si>
  <si>
    <t>02.411.370</t>
  </si>
  <si>
    <t>02.411.400</t>
  </si>
  <si>
    <t>02.411.700</t>
  </si>
  <si>
    <t>Commission-Tax Collector</t>
  </si>
  <si>
    <t>Fire Dept.-Public Utilities</t>
  </si>
  <si>
    <t>Vehicle Repair</t>
  </si>
  <si>
    <t>Building-Repair &amp; Maintenance</t>
  </si>
  <si>
    <t>Capital Purchase-Loan payment</t>
  </si>
  <si>
    <t>Capital Purchase-Sinking Fund</t>
  </si>
  <si>
    <t>02.411.719</t>
  </si>
  <si>
    <t>02.392.010</t>
  </si>
  <si>
    <t>Transfer from General Fund</t>
  </si>
  <si>
    <t>35.430.740</t>
  </si>
  <si>
    <t>JAN-SEP</t>
  </si>
  <si>
    <t>OCT-DEC</t>
  </si>
  <si>
    <t>PROPOSED</t>
  </si>
  <si>
    <t>35.380.00</t>
  </si>
  <si>
    <t>Miscellaneous Rev/Carry Over</t>
  </si>
  <si>
    <t>INTERGOVERNMENTAL REVENUE-350</t>
  </si>
  <si>
    <t xml:space="preserve">   EXPENSES CATEGORY</t>
  </si>
  <si>
    <t xml:space="preserve">             TOTAL REVENUE SOURCES</t>
  </si>
  <si>
    <t xml:space="preserve">               Proposed Carryover</t>
  </si>
  <si>
    <t>35.392.01</t>
  </si>
  <si>
    <t xml:space="preserve">  </t>
  </si>
  <si>
    <t>409.37</t>
  </si>
  <si>
    <t>430.12</t>
  </si>
  <si>
    <t>430.18</t>
  </si>
  <si>
    <t>430.26</t>
  </si>
  <si>
    <t>437.24</t>
  </si>
  <si>
    <t>PROJECTED</t>
  </si>
  <si>
    <t xml:space="preserve">PROJECTED </t>
  </si>
  <si>
    <r>
      <t xml:space="preserve">                   </t>
    </r>
    <r>
      <rPr>
        <b/>
        <sz val="10"/>
        <rFont val="Arial"/>
        <family val="2"/>
      </rPr>
      <t>PROJECTED CARRY OVER</t>
    </r>
  </si>
  <si>
    <t>Leasing Royalties</t>
  </si>
  <si>
    <t>Oil and Gas Fees</t>
  </si>
  <si>
    <t>Foreign Fire Tax</t>
  </si>
  <si>
    <t xml:space="preserve">Road Repairs - Reimbursments </t>
  </si>
  <si>
    <t>Pavilion Rental</t>
  </si>
  <si>
    <t xml:space="preserve">SUBTOTAL </t>
  </si>
  <si>
    <t>BUDGET</t>
  </si>
  <si>
    <t>405.35</t>
  </si>
  <si>
    <t>GENERAL GOVERNMENT - 400</t>
  </si>
  <si>
    <t>Postage</t>
  </si>
  <si>
    <t>Building - Gas</t>
  </si>
  <si>
    <t>Building - Maintenance &amp; Repair</t>
  </si>
  <si>
    <t>Planning Commission Expenses</t>
  </si>
  <si>
    <t>Sewage Enforcement Officer</t>
  </si>
  <si>
    <t>Dog Officer Mileage</t>
  </si>
  <si>
    <t>Recycling Expenses</t>
  </si>
  <si>
    <t>Vehicle Fuel</t>
  </si>
  <si>
    <t>Personal &amp; Safety Equipment</t>
  </si>
  <si>
    <t>Sign Purchases - Materials</t>
  </si>
  <si>
    <t>Line Painting</t>
  </si>
  <si>
    <t>Guide Rail</t>
  </si>
  <si>
    <t>Capital Reserve - Equipment</t>
  </si>
  <si>
    <t>Highway Maintenance Materials</t>
  </si>
  <si>
    <t>Tree Removal</t>
  </si>
  <si>
    <t>CULTURE / RECREATION - 450</t>
  </si>
  <si>
    <t>SEBCO Pool Contribution</t>
  </si>
  <si>
    <t>DEBT PAYMENT- 470</t>
  </si>
  <si>
    <t>OTHER - 490</t>
  </si>
  <si>
    <t>EXPENSE CATEGORY</t>
  </si>
  <si>
    <t xml:space="preserve">Major Equipment Purchase </t>
  </si>
  <si>
    <t>CARRY OVER</t>
  </si>
  <si>
    <t>Humane Society Costs</t>
  </si>
  <si>
    <t>YTD ACTUAL</t>
  </si>
  <si>
    <t>REAL PROPERTY TAXES - 301.00</t>
  </si>
  <si>
    <t>Real Estate Tax - Current</t>
  </si>
  <si>
    <t>301.10</t>
  </si>
  <si>
    <t>301.40</t>
  </si>
  <si>
    <t>LOCAL TAX ENABLING ACT TAXES - 310</t>
  </si>
  <si>
    <t>Real Estate Transfer Tax</t>
  </si>
  <si>
    <t>310.10</t>
  </si>
  <si>
    <t>Earned Income Tax</t>
  </si>
  <si>
    <t>Local Services Tax</t>
  </si>
  <si>
    <t>310.20</t>
  </si>
  <si>
    <t>310.50</t>
  </si>
  <si>
    <t>LICENSES AND PERMITS - 321 &amp; 322</t>
  </si>
  <si>
    <t>Cable TV Franchise</t>
  </si>
  <si>
    <t>321.80</t>
  </si>
  <si>
    <t>322.31</t>
  </si>
  <si>
    <t>322.30</t>
  </si>
  <si>
    <t>Sign Permit</t>
  </si>
  <si>
    <t>Driveway Permit</t>
  </si>
  <si>
    <t>Dist. Mag. Fines</t>
  </si>
  <si>
    <t>331.10</t>
  </si>
  <si>
    <t>331.13</t>
  </si>
  <si>
    <t>State Police Fines</t>
  </si>
  <si>
    <t>342.51</t>
  </si>
  <si>
    <t>INTEREST/ROYALTIES - 341 &amp; 342</t>
  </si>
  <si>
    <t>341.00</t>
  </si>
  <si>
    <t>Recycling Act 101 Grant</t>
  </si>
  <si>
    <t>354.15</t>
  </si>
  <si>
    <t>355.01</t>
  </si>
  <si>
    <t>Public Utility Realty Tax</t>
  </si>
  <si>
    <t>355.05</t>
  </si>
  <si>
    <t>Municipal Pension State Aid</t>
  </si>
  <si>
    <t>Foreign Fire Inc. Premium Tax</t>
  </si>
  <si>
    <t>355.07</t>
  </si>
  <si>
    <t>357.03</t>
  </si>
  <si>
    <t>CHARGES FOR SERVICES - 360</t>
  </si>
  <si>
    <t>367.14</t>
  </si>
  <si>
    <t>364.50</t>
  </si>
  <si>
    <t>Recycling</t>
  </si>
  <si>
    <t>361.30</t>
  </si>
  <si>
    <t>Zoning Hearing Fees</t>
  </si>
  <si>
    <t>361.65</t>
  </si>
  <si>
    <t>No Lien Letter</t>
  </si>
  <si>
    <t>Photocopies/RTK</t>
  </si>
  <si>
    <t>361.71</t>
  </si>
  <si>
    <t>363.10</t>
  </si>
  <si>
    <t>362.45</t>
  </si>
  <si>
    <t>Highway Use &amp; Occupancy Permit</t>
  </si>
  <si>
    <t>362.44</t>
  </si>
  <si>
    <t>Sewage Permit</t>
  </si>
  <si>
    <t>Building Permit Fees</t>
  </si>
  <si>
    <t>389.00</t>
  </si>
  <si>
    <t>UNCLASSIFIED OPERATING REV. - 380</t>
  </si>
  <si>
    <t xml:space="preserve">Sales of Rd. Equipment </t>
  </si>
  <si>
    <t>391.10</t>
  </si>
  <si>
    <t>Interfund Transfers - GF</t>
  </si>
  <si>
    <t>392.01</t>
  </si>
  <si>
    <t>Refunds of Prior Year Exp</t>
  </si>
  <si>
    <t>395.00</t>
  </si>
  <si>
    <t>395.35</t>
  </si>
  <si>
    <t>Refund Insurance Premiums</t>
  </si>
  <si>
    <t>362.41</t>
  </si>
  <si>
    <t>400.05</t>
  </si>
  <si>
    <t>Supervisor's Salary</t>
  </si>
  <si>
    <t>402.05</t>
  </si>
  <si>
    <t xml:space="preserve">Auditor's Salaries </t>
  </si>
  <si>
    <t>Elected Tax Collector Comp.</t>
  </si>
  <si>
    <t>403.05</t>
  </si>
  <si>
    <t>Compensation Paid to Tax Claim</t>
  </si>
  <si>
    <t>403.16</t>
  </si>
  <si>
    <t>404.31</t>
  </si>
  <si>
    <t>Solicitor Fees</t>
  </si>
  <si>
    <t>Sec/Treas/Zoning Officer Wages</t>
  </si>
  <si>
    <t>405.10</t>
  </si>
  <si>
    <t>Secretary/Treas - Bond</t>
  </si>
  <si>
    <t>Administration Office Supplies</t>
  </si>
  <si>
    <t>406.21</t>
  </si>
  <si>
    <t>406.23</t>
  </si>
  <si>
    <t>406.27</t>
  </si>
  <si>
    <t>PC Hardware/Software/Support</t>
  </si>
  <si>
    <t xml:space="preserve">Mileage Reimbursement </t>
  </si>
  <si>
    <t>406.33</t>
  </si>
  <si>
    <t>Advertising</t>
  </si>
  <si>
    <t>Copier-Lease</t>
  </si>
  <si>
    <t>406.39</t>
  </si>
  <si>
    <t>Bank Services Charges</t>
  </si>
  <si>
    <t>Dues/Subscriptions</t>
  </si>
  <si>
    <t>406.42</t>
  </si>
  <si>
    <t>406.38</t>
  </si>
  <si>
    <t>406.34</t>
  </si>
  <si>
    <t>406.46</t>
  </si>
  <si>
    <t>Meetings/Conferences/Training</t>
  </si>
  <si>
    <t xml:space="preserve">Building - Operating Supplies </t>
  </si>
  <si>
    <t>Building Phone</t>
  </si>
  <si>
    <t>409.24</t>
  </si>
  <si>
    <t>409.32</t>
  </si>
  <si>
    <t>409.33</t>
  </si>
  <si>
    <t>Building - Electric</t>
  </si>
  <si>
    <t>409.36</t>
  </si>
  <si>
    <t>Building Cleaning</t>
  </si>
  <si>
    <t>409.49</t>
  </si>
  <si>
    <t>411.49</t>
  </si>
  <si>
    <t xml:space="preserve">Volunteer Fire Contribution </t>
  </si>
  <si>
    <t>411.54</t>
  </si>
  <si>
    <t>UCC &amp; Code Enforcement</t>
  </si>
  <si>
    <t>414.49</t>
  </si>
  <si>
    <t>Engineering Services</t>
  </si>
  <si>
    <t>418.00</t>
  </si>
  <si>
    <t>PUBLIC SAFETY - 410</t>
  </si>
  <si>
    <t>HEALTH &amp; HUMAN SERVICES - 420</t>
  </si>
  <si>
    <t>422.54</t>
  </si>
  <si>
    <t>Dog Officer Wages</t>
  </si>
  <si>
    <t>422.14</t>
  </si>
  <si>
    <t>422.33</t>
  </si>
  <si>
    <t>426.49</t>
  </si>
  <si>
    <t>PUBLIC WORKS - 430 &amp; 440</t>
  </si>
  <si>
    <t>Public Works - Wages</t>
  </si>
  <si>
    <t>Public Works - Overtime Wages</t>
  </si>
  <si>
    <t>Supplies/Minor Equipment/Tools</t>
  </si>
  <si>
    <t>430.24</t>
  </si>
  <si>
    <t>430.28</t>
  </si>
  <si>
    <t>430.47</t>
  </si>
  <si>
    <t>Capital Purchase, Equipment</t>
  </si>
  <si>
    <t>430.74</t>
  </si>
  <si>
    <t>431.31</t>
  </si>
  <si>
    <t xml:space="preserve">Snow Removal - Operating Supplies </t>
  </si>
  <si>
    <t>432.24</t>
  </si>
  <si>
    <t>433.24</t>
  </si>
  <si>
    <t>433.25</t>
  </si>
  <si>
    <t>433.31</t>
  </si>
  <si>
    <t>Traffic Signal Electric</t>
  </si>
  <si>
    <t>Traffic Lights Repair &amp; Maint.</t>
  </si>
  <si>
    <t>433.36</t>
  </si>
  <si>
    <t>433.37</t>
  </si>
  <si>
    <t>436.24</t>
  </si>
  <si>
    <t>Storm Sewers &amp; Drains Supply</t>
  </si>
  <si>
    <t>Tubes, Tires, Lubricants</t>
  </si>
  <si>
    <t>437.31</t>
  </si>
  <si>
    <t>Equipment - Towing/Other</t>
  </si>
  <si>
    <t>437.45</t>
  </si>
  <si>
    <t>Contracted - Repairs to Equip.</t>
  </si>
  <si>
    <t>438.25</t>
  </si>
  <si>
    <t>Supplies - Repairs to Highways</t>
  </si>
  <si>
    <t>Rent of Machinery</t>
  </si>
  <si>
    <t>438.38</t>
  </si>
  <si>
    <t>438.45</t>
  </si>
  <si>
    <t>439.01</t>
  </si>
  <si>
    <t>448.36</t>
  </si>
  <si>
    <t>Fire Hydrants - Water</t>
  </si>
  <si>
    <t>452.54</t>
  </si>
  <si>
    <t xml:space="preserve">Park Utilities </t>
  </si>
  <si>
    <t>454.36</t>
  </si>
  <si>
    <t>454.37</t>
  </si>
  <si>
    <t>Park Maintenance</t>
  </si>
  <si>
    <t>Park Sanitation</t>
  </si>
  <si>
    <t>454.44</t>
  </si>
  <si>
    <t>456.52</t>
  </si>
  <si>
    <t>Contribution to Libraries</t>
  </si>
  <si>
    <t>471.00</t>
  </si>
  <si>
    <t>472.00</t>
  </si>
  <si>
    <t>Debt Principal</t>
  </si>
  <si>
    <t>Debt Interest</t>
  </si>
  <si>
    <t>EMPLOYER PAID BENEFITS - 480</t>
  </si>
  <si>
    <t>481.10</t>
  </si>
  <si>
    <t>Medicare - Employer</t>
  </si>
  <si>
    <t>Social Security - Employer</t>
  </si>
  <si>
    <t>481.20</t>
  </si>
  <si>
    <t>UC Comp. Employer Paid</t>
  </si>
  <si>
    <t>481.30</t>
  </si>
  <si>
    <t>484.00</t>
  </si>
  <si>
    <t>Workmans Compensation Ins.</t>
  </si>
  <si>
    <t>483.30</t>
  </si>
  <si>
    <t>Pension/Non-Uniform</t>
  </si>
  <si>
    <t>486.20</t>
  </si>
  <si>
    <t>Insurance - Property/Casualty</t>
  </si>
  <si>
    <t>487.00</t>
  </si>
  <si>
    <t>Health Insurance Benefits</t>
  </si>
  <si>
    <t>489.00</t>
  </si>
  <si>
    <t>Unclassified Expenditures</t>
  </si>
  <si>
    <t>492.01</t>
  </si>
  <si>
    <t>492.35</t>
  </si>
  <si>
    <t>492.00</t>
  </si>
  <si>
    <t>Interfund Transfers - Other</t>
  </si>
  <si>
    <t>Transfer to General Fund</t>
  </si>
  <si>
    <t>Transfer to Highway Aid</t>
  </si>
  <si>
    <t>433.49</t>
  </si>
  <si>
    <t xml:space="preserve">Roundabout Maintenance </t>
  </si>
  <si>
    <t>Codification</t>
  </si>
  <si>
    <t>404.45</t>
  </si>
  <si>
    <t>Low Volume Road Project</t>
  </si>
  <si>
    <t>Low Volume Road Grant</t>
  </si>
  <si>
    <t>413.14</t>
  </si>
  <si>
    <t>392.35</t>
  </si>
  <si>
    <t>Repairs to Roads - Contracted</t>
  </si>
  <si>
    <t>Capital Expenses</t>
  </si>
  <si>
    <t>322.40</t>
  </si>
  <si>
    <t>Road Bonding Permits</t>
  </si>
  <si>
    <t>Legal Fees</t>
  </si>
  <si>
    <t>Unclassified Operating Revenue--scrap/sell old equipment</t>
  </si>
  <si>
    <t>Farmland Preservation</t>
  </si>
  <si>
    <t>361.00</t>
  </si>
  <si>
    <t>459.75</t>
  </si>
  <si>
    <t>4.13 MILLS</t>
  </si>
  <si>
    <t>361.33</t>
  </si>
  <si>
    <t>Zoning and Land Use Permits</t>
  </si>
  <si>
    <t>Road Foreman</t>
  </si>
  <si>
    <t>Road Crew FT</t>
  </si>
  <si>
    <t>Road Crew Pt</t>
  </si>
  <si>
    <t>Road Master</t>
  </si>
  <si>
    <t>361.34</t>
  </si>
  <si>
    <t>402.31</t>
  </si>
  <si>
    <t>Accounting/Professional Fees</t>
  </si>
  <si>
    <t>Manager</t>
  </si>
  <si>
    <t>Code EnForcement Officer</t>
  </si>
  <si>
    <t>Zoning Officer</t>
  </si>
  <si>
    <t>406.28</t>
  </si>
  <si>
    <t>Meal Reimbursment</t>
  </si>
  <si>
    <t>Boot/Clothing Reimbursement</t>
  </si>
  <si>
    <t>409.45</t>
  </si>
  <si>
    <t>Contracted Services</t>
  </si>
  <si>
    <t>413.31</t>
  </si>
  <si>
    <t>CDL Testing &amp; Alcohol Testing</t>
  </si>
  <si>
    <t>Actual</t>
  </si>
  <si>
    <t>355.09</t>
  </si>
  <si>
    <t>Public Utility Commission-ACT 13</t>
  </si>
  <si>
    <t>35.439.46</t>
  </si>
  <si>
    <t>Hwy Construction Contracted Srv</t>
  </si>
  <si>
    <t>439.35</t>
  </si>
  <si>
    <t>Hwy Construction/Contact Serv</t>
  </si>
  <si>
    <t>Administrative Assistant</t>
  </si>
  <si>
    <t>Storm Sewers and Drains</t>
  </si>
  <si>
    <t>Supplies-Repairs to Highways</t>
  </si>
  <si>
    <t xml:space="preserve">301.60 </t>
  </si>
  <si>
    <t>Real Esaste-Interium</t>
  </si>
  <si>
    <t>405.15</t>
  </si>
  <si>
    <t>415.10</t>
  </si>
  <si>
    <t>Emergency Management</t>
  </si>
  <si>
    <t>111.011.01</t>
  </si>
  <si>
    <t>430.42</t>
  </si>
  <si>
    <t>PSATS CDL Program</t>
  </si>
  <si>
    <t>454.24</t>
  </si>
  <si>
    <t>Park Operating Supplies</t>
  </si>
  <si>
    <t>454.34</t>
  </si>
  <si>
    <t>Park Insurance and Bonding</t>
  </si>
  <si>
    <t>COMMUNITY DEVELOPMENT 460</t>
  </si>
  <si>
    <t>461.49</t>
  </si>
  <si>
    <t>-</t>
  </si>
  <si>
    <t>462.31</t>
  </si>
  <si>
    <t>YTD ACTUAL 11/30)</t>
  </si>
  <si>
    <t xml:space="preserve"> ACTUAL </t>
  </si>
  <si>
    <t>YTD ACTUAL 11.30</t>
  </si>
  <si>
    <t>406.49</t>
  </si>
  <si>
    <t>492.30</t>
  </si>
  <si>
    <t>ACTURAL</t>
  </si>
  <si>
    <t xml:space="preserve">406.27 </t>
  </si>
  <si>
    <t>PC Hardware Software</t>
  </si>
  <si>
    <t>Transfer Development Rights (from Act 13)</t>
  </si>
  <si>
    <r>
      <t xml:space="preserve">Transfer from Highway Aid Fund </t>
    </r>
    <r>
      <rPr>
        <sz val="8"/>
        <rFont val="Arial"/>
        <family val="2"/>
      </rPr>
      <t>(Liquid Fuels)</t>
    </r>
  </si>
  <si>
    <t>Tansfer Special Fund(Capital Reserve)</t>
  </si>
  <si>
    <t>392.49</t>
  </si>
  <si>
    <t>4.13MILLS</t>
  </si>
  <si>
    <t>362.47</t>
  </si>
  <si>
    <t>Demo Permit</t>
  </si>
  <si>
    <t>400.19</t>
  </si>
  <si>
    <t>Medical Supplement Com</t>
  </si>
  <si>
    <t>437.25</t>
  </si>
  <si>
    <t>Supplies for Vehicle &amp; Mach</t>
  </si>
  <si>
    <t>437.00</t>
  </si>
  <si>
    <t>Repairs Tools &amp; Machinery-other</t>
  </si>
  <si>
    <t>459.49</t>
  </si>
  <si>
    <t>Employee Culture Contribution</t>
  </si>
  <si>
    <t>454.54</t>
  </si>
  <si>
    <t>Contribution Friends SVP</t>
  </si>
  <si>
    <t>Autual 9/20</t>
  </si>
  <si>
    <t>Propsed</t>
  </si>
  <si>
    <t>Subdivision &amp; Site Review  Eng. Fees</t>
  </si>
  <si>
    <t xml:space="preserve">438.49 </t>
  </si>
  <si>
    <t>Bridges - Repair &amp; Maintenance</t>
  </si>
  <si>
    <t>YTD ACTUAL 10.20</t>
  </si>
  <si>
    <t>361.35</t>
  </si>
  <si>
    <t>Other Zoning &amp; Land Dev</t>
  </si>
  <si>
    <t>361.54</t>
  </si>
  <si>
    <t>Sale of Ordinance Book</t>
  </si>
  <si>
    <t>YTD ACTUAL 10/20)</t>
  </si>
  <si>
    <t>341.10</t>
  </si>
  <si>
    <t>437.73</t>
  </si>
  <si>
    <t>Winter Maintanence - 430-440</t>
  </si>
  <si>
    <t>354.17</t>
  </si>
  <si>
    <t>Cares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</si>
</sst>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 val="double"/>
      <sz val="10"/>
      <name val="Arial"/>
      <family val="2"/>
    </font>
    <font>
      <b/>
      <sz val="10"/>
      <color theme="2" tint="-9.9978637043366805E-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9" borderId="64" applyNumberFormat="0" applyAlignment="0" applyProtection="0"/>
  </cellStyleXfs>
  <cellXfs count="4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2" fontId="3" fillId="0" borderId="1" xfId="1" applyNumberFormat="1" applyFont="1" applyBorder="1" applyAlignment="1">
      <alignment horizontal="right"/>
    </xf>
    <xf numFmtId="42" fontId="3" fillId="0" borderId="1" xfId="1" applyNumberFormat="1" applyFont="1" applyBorder="1" applyAlignment="1">
      <alignment horizontal="left"/>
    </xf>
    <xf numFmtId="0" fontId="4" fillId="0" borderId="3" xfId="0" applyFont="1" applyBorder="1"/>
    <xf numFmtId="0" fontId="3" fillId="0" borderId="5" xfId="0" applyFont="1" applyBorder="1"/>
    <xf numFmtId="49" fontId="0" fillId="0" borderId="7" xfId="0" applyNumberFormat="1" applyBorder="1"/>
    <xf numFmtId="0" fontId="3" fillId="0" borderId="7" xfId="0" applyFont="1" applyBorder="1"/>
    <xf numFmtId="44" fontId="4" fillId="2" borderId="8" xfId="1" applyFont="1" applyFill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42" fontId="3" fillId="0" borderId="5" xfId="1" applyNumberFormat="1" applyFont="1" applyBorder="1" applyAlignment="1" applyProtection="1">
      <alignment horizontal="right"/>
      <protection locked="0"/>
    </xf>
    <xf numFmtId="49" fontId="0" fillId="0" borderId="14" xfId="0" applyNumberFormat="1" applyBorder="1"/>
    <xf numFmtId="49" fontId="0" fillId="0" borderId="15" xfId="0" applyNumberFormat="1" applyBorder="1"/>
    <xf numFmtId="49" fontId="0" fillId="2" borderId="16" xfId="0" applyNumberFormat="1" applyFill="1" applyBorder="1"/>
    <xf numFmtId="0" fontId="4" fillId="2" borderId="17" xfId="0" applyFont="1" applyFill="1" applyBorder="1" applyAlignment="1">
      <alignment horizontal="left"/>
    </xf>
    <xf numFmtId="0" fontId="0" fillId="0" borderId="18" xfId="0" applyBorder="1"/>
    <xf numFmtId="0" fontId="0" fillId="2" borderId="19" xfId="0" applyFill="1" applyBorder="1"/>
    <xf numFmtId="0" fontId="4" fillId="2" borderId="20" xfId="0" applyFont="1" applyFill="1" applyBorder="1"/>
    <xf numFmtId="0" fontId="0" fillId="2" borderId="21" xfId="0" applyFill="1" applyBorder="1"/>
    <xf numFmtId="42" fontId="4" fillId="2" borderId="7" xfId="0" applyNumberFormat="1" applyFont="1" applyFill="1" applyBorder="1" applyAlignment="1">
      <alignment horizontal="center"/>
    </xf>
    <xf numFmtId="44" fontId="4" fillId="2" borderId="1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4" fillId="2" borderId="7" xfId="0" applyFont="1" applyFill="1" applyBorder="1"/>
    <xf numFmtId="0" fontId="3" fillId="0" borderId="22" xfId="0" applyFont="1" applyBorder="1"/>
    <xf numFmtId="0" fontId="3" fillId="0" borderId="12" xfId="0" applyFont="1" applyBorder="1"/>
    <xf numFmtId="0" fontId="3" fillId="0" borderId="23" xfId="0" applyFont="1" applyBorder="1"/>
    <xf numFmtId="0" fontId="3" fillId="0" borderId="14" xfId="0" applyFont="1" applyBorder="1"/>
    <xf numFmtId="0" fontId="5" fillId="0" borderId="3" xfId="0" applyFont="1" applyBorder="1"/>
    <xf numFmtId="49" fontId="0" fillId="0" borderId="24" xfId="0" applyNumberFormat="1" applyBorder="1"/>
    <xf numFmtId="42" fontId="3" fillId="0" borderId="25" xfId="1" applyNumberFormat="1" applyFont="1" applyBorder="1" applyAlignment="1">
      <alignment horizontal="left"/>
    </xf>
    <xf numFmtId="42" fontId="0" fillId="0" borderId="1" xfId="0" applyNumberFormat="1" applyBorder="1"/>
    <xf numFmtId="0" fontId="3" fillId="0" borderId="27" xfId="0" applyFont="1" applyBorder="1"/>
    <xf numFmtId="0" fontId="3" fillId="0" borderId="24" xfId="0" applyFont="1" applyBorder="1"/>
    <xf numFmtId="42" fontId="3" fillId="3" borderId="1" xfId="1" applyNumberFormat="1" applyFont="1" applyFill="1" applyBorder="1" applyAlignment="1" applyProtection="1">
      <alignment horizontal="right"/>
      <protection locked="0"/>
    </xf>
    <xf numFmtId="0" fontId="4" fillId="2" borderId="1" xfId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2" fontId="0" fillId="0" borderId="25" xfId="0" applyNumberFormat="1" applyBorder="1"/>
    <xf numFmtId="42" fontId="4" fillId="0" borderId="30" xfId="1" applyNumberFormat="1" applyFont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3" fillId="2" borderId="0" xfId="0" applyFont="1" applyFill="1"/>
    <xf numFmtId="164" fontId="3" fillId="0" borderId="1" xfId="1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0" fontId="3" fillId="0" borderId="31" xfId="0" applyFont="1" applyBorder="1"/>
    <xf numFmtId="42" fontId="0" fillId="0" borderId="0" xfId="0" applyNumberFormat="1"/>
    <xf numFmtId="49" fontId="4" fillId="0" borderId="0" xfId="0" applyNumberFormat="1" applyFont="1"/>
    <xf numFmtId="42" fontId="0" fillId="0" borderId="5" xfId="0" applyNumberFormat="1" applyBorder="1"/>
    <xf numFmtId="164" fontId="4" fillId="0" borderId="36" xfId="1" applyNumberFormat="1" applyFont="1" applyBorder="1" applyAlignment="1" applyProtection="1">
      <alignment horizontal="right"/>
      <protection locked="0"/>
    </xf>
    <xf numFmtId="164" fontId="4" fillId="0" borderId="36" xfId="1" applyNumberFormat="1" applyFont="1" applyBorder="1" applyAlignment="1">
      <alignment horizontal="right"/>
    </xf>
    <xf numFmtId="42" fontId="4" fillId="2" borderId="37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0" borderId="11" xfId="0" applyBorder="1"/>
    <xf numFmtId="0" fontId="0" fillId="0" borderId="32" xfId="0" applyBorder="1"/>
    <xf numFmtId="0" fontId="3" fillId="0" borderId="18" xfId="0" applyFont="1" applyBorder="1"/>
    <xf numFmtId="0" fontId="0" fillId="2" borderId="40" xfId="0" applyFill="1" applyBorder="1"/>
    <xf numFmtId="0" fontId="0" fillId="2" borderId="42" xfId="0" applyFill="1" applyBorder="1"/>
    <xf numFmtId="42" fontId="4" fillId="0" borderId="29" xfId="0" applyNumberFormat="1" applyFont="1" applyBorder="1"/>
    <xf numFmtId="42" fontId="4" fillId="0" borderId="43" xfId="0" applyNumberFormat="1" applyFont="1" applyBorder="1"/>
    <xf numFmtId="42" fontId="4" fillId="0" borderId="6" xfId="0" applyNumberFormat="1" applyFont="1" applyBorder="1"/>
    <xf numFmtId="42" fontId="4" fillId="0" borderId="30" xfId="0" applyNumberFormat="1" applyFont="1" applyBorder="1"/>
    <xf numFmtId="42" fontId="4" fillId="0" borderId="44" xfId="1" applyNumberFormat="1" applyFont="1" applyBorder="1" applyAlignment="1">
      <alignment horizontal="right"/>
    </xf>
    <xf numFmtId="1" fontId="4" fillId="2" borderId="26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Border="1"/>
    <xf numFmtId="42" fontId="4" fillId="0" borderId="3" xfId="0" applyNumberFormat="1" applyFont="1" applyBorder="1"/>
    <xf numFmtId="42" fontId="3" fillId="0" borderId="25" xfId="1" applyNumberFormat="1" applyFont="1" applyBorder="1" applyAlignment="1">
      <alignment horizontal="right"/>
    </xf>
    <xf numFmtId="0" fontId="1" fillId="2" borderId="19" xfId="0" applyFont="1" applyFill="1" applyBorder="1"/>
    <xf numFmtId="42" fontId="3" fillId="0" borderId="1" xfId="0" applyNumberFormat="1" applyFont="1" applyBorder="1"/>
    <xf numFmtId="42" fontId="0" fillId="0" borderId="32" xfId="0" applyNumberFormat="1" applyBorder="1"/>
    <xf numFmtId="42" fontId="0" fillId="0" borderId="11" xfId="0" applyNumberFormat="1" applyBorder="1"/>
    <xf numFmtId="42" fontId="3" fillId="0" borderId="25" xfId="0" applyNumberFormat="1" applyFont="1" applyBorder="1"/>
    <xf numFmtId="8" fontId="0" fillId="0" borderId="0" xfId="0" applyNumberFormat="1"/>
    <xf numFmtId="41" fontId="1" fillId="0" borderId="28" xfId="0" applyNumberFormat="1" applyFont="1" applyBorder="1"/>
    <xf numFmtId="0" fontId="1" fillId="3" borderId="28" xfId="0" quotePrefix="1" applyFont="1" applyFill="1" applyBorder="1" applyAlignment="1">
      <alignment horizontal="left"/>
    </xf>
    <xf numFmtId="0" fontId="1" fillId="0" borderId="28" xfId="0" applyFont="1" applyBorder="1"/>
    <xf numFmtId="0" fontId="1" fillId="0" borderId="28" xfId="0" applyFont="1" applyBorder="1" applyAlignment="1">
      <alignment horizontal="left"/>
    </xf>
    <xf numFmtId="0" fontId="1" fillId="3" borderId="28" xfId="0" applyFont="1" applyFill="1" applyBorder="1"/>
    <xf numFmtId="0" fontId="1" fillId="3" borderId="1" xfId="0" applyFont="1" applyFill="1" applyBorder="1"/>
    <xf numFmtId="0" fontId="1" fillId="0" borderId="31" xfId="0" applyFont="1" applyBorder="1"/>
    <xf numFmtId="49" fontId="4" fillId="0" borderId="7" xfId="0" applyNumberFormat="1" applyFont="1" applyBorder="1"/>
    <xf numFmtId="44" fontId="4" fillId="4" borderId="25" xfId="1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" fillId="3" borderId="25" xfId="0" applyFont="1" applyFill="1" applyBorder="1"/>
    <xf numFmtId="0" fontId="4" fillId="0" borderId="36" xfId="0" applyFont="1" applyBorder="1" applyAlignment="1">
      <alignment horizontal="right"/>
    </xf>
    <xf numFmtId="0" fontId="4" fillId="2" borderId="38" xfId="0" applyFont="1" applyFill="1" applyBorder="1" applyAlignment="1">
      <alignment horizontal="left"/>
    </xf>
    <xf numFmtId="44" fontId="3" fillId="2" borderId="13" xfId="1" applyFont="1" applyFill="1" applyBorder="1" applyAlignment="1" applyProtection="1">
      <alignment horizontal="right"/>
      <protection locked="0"/>
    </xf>
    <xf numFmtId="0" fontId="4" fillId="0" borderId="48" xfId="0" applyFont="1" applyBorder="1"/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2" borderId="38" xfId="0" applyFont="1" applyFill="1" applyBorder="1" applyAlignment="1">
      <alignment horizontal="center"/>
    </xf>
    <xf numFmtId="0" fontId="1" fillId="0" borderId="0" xfId="0" applyFont="1"/>
    <xf numFmtId="164" fontId="0" fillId="0" borderId="50" xfId="0" applyNumberFormat="1" applyBorder="1"/>
    <xf numFmtId="42" fontId="4" fillId="0" borderId="1" xfId="0" applyNumberFormat="1" applyFont="1" applyBorder="1" applyAlignment="1">
      <alignment horizontal="right"/>
    </xf>
    <xf numFmtId="42" fontId="3" fillId="0" borderId="1" xfId="1" applyNumberFormat="1" applyFont="1" applyBorder="1" applyAlignment="1" applyProtection="1">
      <alignment horizontal="center"/>
      <protection locked="0"/>
    </xf>
    <xf numFmtId="0" fontId="0" fillId="0" borderId="51" xfId="0" applyBorder="1"/>
    <xf numFmtId="0" fontId="1" fillId="0" borderId="21" xfId="0" applyFont="1" applyBorder="1"/>
    <xf numFmtId="0" fontId="1" fillId="0" borderId="45" xfId="0" applyFont="1" applyBorder="1"/>
    <xf numFmtId="42" fontId="5" fillId="0" borderId="60" xfId="1" applyNumberFormat="1" applyFont="1" applyBorder="1" applyAlignment="1" applyProtection="1">
      <alignment horizontal="right"/>
      <protection locked="0"/>
    </xf>
    <xf numFmtId="42" fontId="4" fillId="0" borderId="23" xfId="0" applyNumberFormat="1" applyFont="1" applyBorder="1"/>
    <xf numFmtId="42" fontId="4" fillId="0" borderId="46" xfId="0" applyNumberFormat="1" applyFont="1" applyBorder="1" applyAlignment="1">
      <alignment horizontal="right"/>
    </xf>
    <xf numFmtId="0" fontId="1" fillId="0" borderId="53" xfId="0" applyFont="1" applyBorder="1"/>
    <xf numFmtId="0" fontId="4" fillId="2" borderId="51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1" fillId="0" borderId="52" xfId="0" applyFont="1" applyBorder="1"/>
    <xf numFmtId="0" fontId="1" fillId="0" borderId="37" xfId="0" applyFont="1" applyBorder="1"/>
    <xf numFmtId="0" fontId="4" fillId="0" borderId="0" xfId="0" applyFont="1" applyAlignment="1">
      <alignment horizontal="center"/>
    </xf>
    <xf numFmtId="0" fontId="4" fillId="2" borderId="45" xfId="0" applyFont="1" applyFill="1" applyBorder="1"/>
    <xf numFmtId="0" fontId="0" fillId="5" borderId="0" xfId="0" applyFill="1"/>
    <xf numFmtId="0" fontId="0" fillId="6" borderId="0" xfId="0" applyFill="1"/>
    <xf numFmtId="164" fontId="3" fillId="0" borderId="13" xfId="1" applyNumberFormat="1" applyFont="1" applyBorder="1" applyAlignment="1" applyProtection="1">
      <alignment horizontal="right"/>
      <protection locked="0"/>
    </xf>
    <xf numFmtId="164" fontId="3" fillId="0" borderId="41" xfId="1" applyNumberFormat="1" applyFont="1" applyBorder="1" applyAlignment="1" applyProtection="1">
      <alignment horizontal="right"/>
      <protection locked="0"/>
    </xf>
    <xf numFmtId="164" fontId="4" fillId="0" borderId="39" xfId="1" applyNumberFormat="1" applyFont="1" applyBorder="1" applyAlignment="1" applyProtection="1">
      <alignment horizontal="right"/>
      <protection locked="0"/>
    </xf>
    <xf numFmtId="164" fontId="4" fillId="0" borderId="47" xfId="1" applyNumberFormat="1" applyFont="1" applyBorder="1" applyAlignment="1">
      <alignment horizontal="right"/>
    </xf>
    <xf numFmtId="164" fontId="3" fillId="0" borderId="39" xfId="1" applyNumberFormat="1" applyFont="1" applyBorder="1" applyAlignment="1" applyProtection="1">
      <alignment horizontal="right"/>
      <protection locked="0"/>
    </xf>
    <xf numFmtId="164" fontId="4" fillId="0" borderId="47" xfId="1" applyNumberFormat="1" applyFont="1" applyBorder="1" applyProtection="1">
      <protection locked="0"/>
    </xf>
    <xf numFmtId="164" fontId="4" fillId="0" borderId="39" xfId="1" applyNumberFormat="1" applyFont="1" applyBorder="1" applyProtection="1">
      <protection locked="0"/>
    </xf>
    <xf numFmtId="164" fontId="4" fillId="0" borderId="47" xfId="1" applyNumberFormat="1" applyFont="1" applyBorder="1" applyAlignment="1" applyProtection="1">
      <alignment horizontal="right"/>
      <protection locked="0"/>
    </xf>
    <xf numFmtId="165" fontId="4" fillId="0" borderId="13" xfId="0" applyNumberFormat="1" applyFont="1" applyBorder="1"/>
    <xf numFmtId="44" fontId="3" fillId="4" borderId="13" xfId="1" applyFont="1" applyFill="1" applyBorder="1" applyAlignment="1" applyProtection="1">
      <alignment horizontal="right"/>
      <protection locked="0"/>
    </xf>
    <xf numFmtId="44" fontId="4" fillId="4" borderId="13" xfId="1" applyFont="1" applyFill="1" applyBorder="1" applyAlignment="1" applyProtection="1">
      <alignment horizontal="center"/>
      <protection locked="0"/>
    </xf>
    <xf numFmtId="164" fontId="8" fillId="4" borderId="1" xfId="1" applyNumberFormat="1" applyFont="1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/>
      <protection locked="0"/>
    </xf>
    <xf numFmtId="164" fontId="3" fillId="4" borderId="13" xfId="1" applyNumberFormat="1" applyFont="1" applyFill="1" applyBorder="1" applyAlignment="1" applyProtection="1">
      <alignment horizontal="right"/>
      <protection locked="0"/>
    </xf>
    <xf numFmtId="164" fontId="4" fillId="4" borderId="13" xfId="1" applyNumberFormat="1" applyFont="1" applyFill="1" applyBorder="1" applyAlignment="1" applyProtection="1">
      <alignment horizontal="right"/>
      <protection locked="0"/>
    </xf>
    <xf numFmtId="164" fontId="1" fillId="0" borderId="13" xfId="1" applyNumberFormat="1" applyBorder="1" applyAlignment="1" applyProtection="1">
      <alignment horizontal="right"/>
      <protection locked="0"/>
    </xf>
    <xf numFmtId="1" fontId="4" fillId="2" borderId="54" xfId="0" applyNumberFormat="1" applyFont="1" applyFill="1" applyBorder="1" applyAlignment="1" applyProtection="1">
      <alignment horizontal="center"/>
      <protection locked="0"/>
    </xf>
    <xf numFmtId="44" fontId="4" fillId="2" borderId="55" xfId="1" applyFont="1" applyFill="1" applyBorder="1" applyAlignment="1" applyProtection="1">
      <alignment horizontal="center"/>
      <protection locked="0"/>
    </xf>
    <xf numFmtId="44" fontId="4" fillId="2" borderId="56" xfId="1" applyFont="1" applyFill="1" applyBorder="1" applyAlignment="1" applyProtection="1">
      <alignment horizontal="center"/>
      <protection locked="0"/>
    </xf>
    <xf numFmtId="42" fontId="5" fillId="0" borderId="62" xfId="0" applyNumberFormat="1" applyFont="1" applyBorder="1"/>
    <xf numFmtId="42" fontId="1" fillId="0" borderId="62" xfId="0" applyNumberFormat="1" applyFont="1" applyBorder="1" applyAlignment="1">
      <alignment horizontal="center"/>
    </xf>
    <xf numFmtId="42" fontId="4" fillId="0" borderId="62" xfId="0" applyNumberFormat="1" applyFont="1" applyBorder="1" applyAlignment="1">
      <alignment horizontal="center"/>
    </xf>
    <xf numFmtId="0" fontId="0" fillId="8" borderId="0" xfId="0" applyFill="1"/>
    <xf numFmtId="0" fontId="0" fillId="7" borderId="0" xfId="0" applyFill="1"/>
    <xf numFmtId="0" fontId="1" fillId="2" borderId="21" xfId="0" applyFont="1" applyFill="1" applyBorder="1"/>
    <xf numFmtId="0" fontId="1" fillId="2" borderId="4" xfId="0" applyFont="1" applyFill="1" applyBorder="1"/>
    <xf numFmtId="0" fontId="1" fillId="0" borderId="22" xfId="0" applyFont="1" applyBorder="1"/>
    <xf numFmtId="42" fontId="1" fillId="0" borderId="26" xfId="1" applyNumberFormat="1" applyFont="1" applyBorder="1" applyAlignment="1" applyProtection="1">
      <alignment horizontal="right"/>
      <protection locked="0"/>
    </xf>
    <xf numFmtId="0" fontId="1" fillId="0" borderId="12" xfId="0" applyFont="1" applyBorder="1"/>
    <xf numFmtId="42" fontId="1" fillId="0" borderId="55" xfId="1" applyNumberFormat="1" applyFont="1" applyBorder="1" applyAlignment="1" applyProtection="1">
      <alignment horizontal="right"/>
      <protection locked="0"/>
    </xf>
    <xf numFmtId="42" fontId="1" fillId="0" borderId="8" xfId="1" applyNumberFormat="1" applyFont="1" applyBorder="1" applyAlignment="1" applyProtection="1">
      <alignment horizontal="right"/>
      <protection locked="0"/>
    </xf>
    <xf numFmtId="0" fontId="1" fillId="0" borderId="27" xfId="0" applyFont="1" applyBorder="1"/>
    <xf numFmtId="42" fontId="1" fillId="0" borderId="56" xfId="1" applyNumberFormat="1" applyFont="1" applyBorder="1" applyAlignment="1" applyProtection="1">
      <alignment horizontal="right"/>
      <protection locked="0"/>
    </xf>
    <xf numFmtId="42" fontId="1" fillId="0" borderId="9" xfId="1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164" fontId="1" fillId="0" borderId="0" xfId="1" applyNumberFormat="1" applyFont="1" applyAlignment="1" applyProtection="1">
      <alignment horizontal="right"/>
      <protection locked="0"/>
    </xf>
    <xf numFmtId="0" fontId="1" fillId="2" borderId="33" xfId="0" applyFont="1" applyFill="1" applyBorder="1"/>
    <xf numFmtId="0" fontId="1" fillId="2" borderId="15" xfId="0" applyFont="1" applyFill="1" applyBorder="1"/>
    <xf numFmtId="0" fontId="1" fillId="0" borderId="20" xfId="0" applyFont="1" applyBorder="1"/>
    <xf numFmtId="42" fontId="1" fillId="0" borderId="54" xfId="1" applyNumberFormat="1" applyFont="1" applyBorder="1" applyAlignment="1" applyProtection="1">
      <alignment horizontal="right"/>
      <protection locked="0"/>
    </xf>
    <xf numFmtId="0" fontId="1" fillId="0" borderId="7" xfId="0" applyFont="1" applyBorder="1"/>
    <xf numFmtId="0" fontId="1" fillId="0" borderId="14" xfId="0" applyFont="1" applyBorder="1"/>
    <xf numFmtId="42" fontId="5" fillId="0" borderId="28" xfId="0" applyNumberFormat="1" applyFont="1" applyBorder="1"/>
    <xf numFmtId="0" fontId="1" fillId="0" borderId="24" xfId="0" applyFont="1" applyBorder="1"/>
    <xf numFmtId="164" fontId="3" fillId="0" borderId="11" xfId="1" applyNumberFormat="1" applyFont="1" applyBorder="1" applyAlignment="1" applyProtection="1">
      <alignment horizontal="right"/>
      <protection locked="0"/>
    </xf>
    <xf numFmtId="164" fontId="3" fillId="0" borderId="65" xfId="1" applyNumberFormat="1" applyFont="1" applyBorder="1" applyAlignment="1" applyProtection="1">
      <alignment horizontal="right"/>
      <protection locked="0"/>
    </xf>
    <xf numFmtId="0" fontId="1" fillId="0" borderId="65" xfId="0" applyFont="1" applyBorder="1"/>
    <xf numFmtId="0" fontId="1" fillId="3" borderId="0" xfId="0" quotePrefix="1" applyFont="1" applyFill="1" applyBorder="1" applyAlignment="1">
      <alignment horizontal="left"/>
    </xf>
    <xf numFmtId="0" fontId="1" fillId="3" borderId="38" xfId="0" quotePrefix="1" applyFont="1" applyFill="1" applyBorder="1" applyAlignment="1">
      <alignment horizontal="left"/>
    </xf>
    <xf numFmtId="44" fontId="0" fillId="0" borderId="0" xfId="1" applyFont="1"/>
    <xf numFmtId="44" fontId="0" fillId="0" borderId="0" xfId="0" applyNumberFormat="1"/>
    <xf numFmtId="0" fontId="1" fillId="0" borderId="28" xfId="0" applyFont="1" applyFill="1" applyBorder="1"/>
    <xf numFmtId="42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164" fontId="3" fillId="0" borderId="13" xfId="1" applyNumberFormat="1" applyFont="1" applyFill="1" applyBorder="1" applyAlignment="1" applyProtection="1">
      <alignment horizontal="right"/>
      <protection locked="0"/>
    </xf>
    <xf numFmtId="0" fontId="1" fillId="0" borderId="28" xfId="0" applyFont="1" applyFill="1" applyBorder="1" applyAlignment="1">
      <alignment horizontal="left"/>
    </xf>
    <xf numFmtId="41" fontId="1" fillId="0" borderId="28" xfId="0" applyNumberFormat="1" applyFont="1" applyFill="1" applyBorder="1" applyAlignment="1">
      <alignment horizontal="left"/>
    </xf>
    <xf numFmtId="41" fontId="1" fillId="0" borderId="28" xfId="0" applyNumberFormat="1" applyFont="1" applyFill="1" applyBorder="1"/>
    <xf numFmtId="0" fontId="1" fillId="0" borderId="1" xfId="0" applyFont="1" applyFill="1" applyBorder="1"/>
    <xf numFmtId="164" fontId="3" fillId="0" borderId="41" xfId="1" applyNumberFormat="1" applyFont="1" applyFill="1" applyBorder="1" applyAlignment="1" applyProtection="1">
      <alignment horizontal="right"/>
      <protection locked="0"/>
    </xf>
    <xf numFmtId="0" fontId="1" fillId="0" borderId="32" xfId="0" applyFont="1" applyFill="1" applyBorder="1"/>
    <xf numFmtId="164" fontId="1" fillId="0" borderId="42" xfId="1" applyNumberFormat="1" applyFill="1" applyBorder="1" applyAlignment="1" applyProtection="1">
      <alignment horizontal="right"/>
      <protection locked="0"/>
    </xf>
    <xf numFmtId="164" fontId="3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42" fontId="3" fillId="0" borderId="1" xfId="1" applyNumberFormat="1" applyFont="1" applyFill="1" applyBorder="1" applyAlignment="1">
      <alignment horizontal="left"/>
    </xf>
    <xf numFmtId="49" fontId="4" fillId="0" borderId="7" xfId="0" applyNumberFormat="1" applyFont="1" applyFill="1" applyBorder="1"/>
    <xf numFmtId="0" fontId="1" fillId="0" borderId="1" xfId="0" applyFont="1" applyFill="1" applyBorder="1" applyAlignment="1">
      <alignment horizontal="left"/>
    </xf>
    <xf numFmtId="42" fontId="3" fillId="0" borderId="1" xfId="1" applyNumberFormat="1" applyFont="1" applyFill="1" applyBorder="1" applyAlignment="1" applyProtection="1">
      <alignment horizontal="right"/>
      <protection locked="0"/>
    </xf>
    <xf numFmtId="42" fontId="1" fillId="0" borderId="1" xfId="1" applyNumberFormat="1" applyFont="1" applyFill="1" applyBorder="1" applyAlignment="1">
      <alignment horizontal="right"/>
    </xf>
    <xf numFmtId="42" fontId="3" fillId="0" borderId="1" xfId="1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4" fontId="4" fillId="4" borderId="1" xfId="1" applyFont="1" applyFill="1" applyBorder="1" applyAlignment="1" applyProtection="1">
      <alignment horizontal="center"/>
      <protection locked="0"/>
    </xf>
    <xf numFmtId="164" fontId="8" fillId="4" borderId="28" xfId="1" applyNumberFormat="1" applyFont="1" applyFill="1" applyBorder="1" applyAlignment="1" applyProtection="1">
      <alignment horizontal="right"/>
      <protection locked="0"/>
    </xf>
    <xf numFmtId="164" fontId="3" fillId="4" borderId="28" xfId="1" applyNumberFormat="1" applyFont="1" applyFill="1" applyBorder="1" applyAlignment="1" applyProtection="1">
      <alignment horizontal="right"/>
      <protection locked="0"/>
    </xf>
    <xf numFmtId="44" fontId="3" fillId="4" borderId="28" xfId="1" applyFont="1" applyFill="1" applyBorder="1" applyAlignment="1" applyProtection="1">
      <alignment horizontal="right"/>
      <protection locked="0"/>
    </xf>
    <xf numFmtId="164" fontId="4" fillId="4" borderId="28" xfId="1" applyNumberFormat="1" applyFont="1" applyFill="1" applyBorder="1" applyAlignment="1" applyProtection="1">
      <alignment horizontal="right"/>
      <protection locked="0"/>
    </xf>
    <xf numFmtId="164" fontId="3" fillId="10" borderId="1" xfId="1" applyNumberFormat="1" applyFont="1" applyFill="1" applyBorder="1" applyAlignment="1" applyProtection="1">
      <alignment horizontal="right"/>
      <protection locked="0"/>
    </xf>
    <xf numFmtId="164" fontId="3" fillId="10" borderId="25" xfId="1" applyNumberFormat="1" applyFont="1" applyFill="1" applyBorder="1" applyAlignment="1" applyProtection="1">
      <alignment horizontal="right"/>
      <protection locked="0"/>
    </xf>
    <xf numFmtId="164" fontId="3" fillId="10" borderId="5" xfId="1" applyNumberFormat="1" applyFont="1" applyFill="1" applyBorder="1" applyAlignment="1" applyProtection="1">
      <alignment horizontal="right"/>
      <protection locked="0"/>
    </xf>
    <xf numFmtId="164" fontId="4" fillId="10" borderId="36" xfId="1" applyNumberFormat="1" applyFont="1" applyFill="1" applyBorder="1" applyAlignment="1" applyProtection="1">
      <alignment horizontal="right"/>
      <protection locked="0"/>
    </xf>
    <xf numFmtId="164" fontId="4" fillId="10" borderId="36" xfId="1" applyNumberFormat="1" applyFont="1" applyFill="1" applyBorder="1" applyAlignment="1">
      <alignment horizontal="right"/>
    </xf>
    <xf numFmtId="164" fontId="4" fillId="10" borderId="36" xfId="1" applyNumberFormat="1" applyFont="1" applyFill="1" applyBorder="1" applyProtection="1">
      <protection locked="0"/>
    </xf>
    <xf numFmtId="164" fontId="1" fillId="10" borderId="25" xfId="1" applyNumberFormat="1" applyFill="1" applyBorder="1" applyAlignment="1" applyProtection="1">
      <alignment horizontal="right"/>
      <protection locked="0"/>
    </xf>
    <xf numFmtId="164" fontId="3" fillId="10" borderId="11" xfId="1" applyNumberFormat="1" applyFont="1" applyFill="1" applyBorder="1" applyAlignment="1" applyProtection="1">
      <alignment horizontal="right"/>
      <protection locked="0"/>
    </xf>
    <xf numFmtId="165" fontId="4" fillId="10" borderId="1" xfId="0" applyNumberFormat="1" applyFont="1" applyFill="1" applyBorder="1"/>
    <xf numFmtId="49" fontId="3" fillId="2" borderId="33" xfId="0" applyNumberFormat="1" applyFont="1" applyFill="1" applyBorder="1"/>
    <xf numFmtId="42" fontId="4" fillId="2" borderId="67" xfId="0" applyNumberFormat="1" applyFont="1" applyFill="1" applyBorder="1" applyAlignment="1">
      <alignment horizontal="center"/>
    </xf>
    <xf numFmtId="1" fontId="4" fillId="2" borderId="68" xfId="0" applyNumberFormat="1" applyFont="1" applyFill="1" applyBorder="1" applyAlignment="1" applyProtection="1">
      <alignment horizontal="center"/>
      <protection locked="0"/>
    </xf>
    <xf numFmtId="1" fontId="4" fillId="4" borderId="69" xfId="0" applyNumberFormat="1" applyFont="1" applyFill="1" applyBorder="1" applyAlignment="1" applyProtection="1">
      <alignment horizontal="center"/>
      <protection locked="0"/>
    </xf>
    <xf numFmtId="1" fontId="4" fillId="4" borderId="68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/>
    <xf numFmtId="0" fontId="3" fillId="2" borderId="0" xfId="0" applyFont="1" applyFill="1" applyBorder="1"/>
    <xf numFmtId="44" fontId="4" fillId="4" borderId="8" xfId="1" applyFont="1" applyFill="1" applyBorder="1" applyAlignment="1" applyProtection="1">
      <alignment horizontal="center"/>
      <protection locked="0"/>
    </xf>
    <xf numFmtId="49" fontId="3" fillId="2" borderId="52" xfId="0" applyNumberFormat="1" applyFont="1" applyFill="1" applyBorder="1"/>
    <xf numFmtId="44" fontId="1" fillId="4" borderId="8" xfId="1" applyFont="1" applyFill="1" applyBorder="1" applyAlignment="1" applyProtection="1">
      <alignment horizontal="right"/>
      <protection locked="0"/>
    </xf>
    <xf numFmtId="164" fontId="3" fillId="5" borderId="8" xfId="1" applyNumberFormat="1" applyFont="1" applyFill="1" applyBorder="1" applyAlignment="1" applyProtection="1">
      <alignment horizontal="right"/>
      <protection locked="0"/>
    </xf>
    <xf numFmtId="49" fontId="4" fillId="0" borderId="24" xfId="0" applyNumberFormat="1" applyFont="1" applyBorder="1"/>
    <xf numFmtId="164" fontId="3" fillId="5" borderId="9" xfId="1" applyNumberFormat="1" applyFont="1" applyFill="1" applyBorder="1" applyAlignment="1" applyProtection="1">
      <alignment horizontal="right"/>
      <protection locked="0"/>
    </xf>
    <xf numFmtId="49" fontId="4" fillId="0" borderId="14" xfId="0" applyNumberFormat="1" applyFont="1" applyBorder="1"/>
    <xf numFmtId="164" fontId="3" fillId="5" borderId="70" xfId="1" applyNumberFormat="1" applyFont="1" applyFill="1" applyBorder="1" applyAlignment="1" applyProtection="1">
      <alignment horizontal="right"/>
      <protection locked="0"/>
    </xf>
    <xf numFmtId="49" fontId="3" fillId="0" borderId="71" xfId="0" applyNumberFormat="1" applyFont="1" applyBorder="1"/>
    <xf numFmtId="164" fontId="4" fillId="5" borderId="72" xfId="1" applyNumberFormat="1" applyFont="1" applyFill="1" applyBorder="1" applyAlignment="1" applyProtection="1">
      <alignment horizontal="right"/>
      <protection locked="0"/>
    </xf>
    <xf numFmtId="49" fontId="3" fillId="0" borderId="52" xfId="0" applyNumberFormat="1" applyFont="1" applyBorder="1"/>
    <xf numFmtId="164" fontId="4" fillId="0" borderId="0" xfId="1" applyNumberFormat="1" applyFont="1" applyBorder="1" applyAlignment="1" applyProtection="1">
      <alignment horizontal="right"/>
      <protection locked="0"/>
    </xf>
    <xf numFmtId="0" fontId="0" fillId="10" borderId="0" xfId="0" applyFill="1" applyBorder="1"/>
    <xf numFmtId="49" fontId="3" fillId="2" borderId="37" xfId="0" applyNumberFormat="1" applyFont="1" applyFill="1" applyBorder="1"/>
    <xf numFmtId="49" fontId="4" fillId="3" borderId="7" xfId="0" applyNumberFormat="1" applyFont="1" applyFill="1" applyBorder="1"/>
    <xf numFmtId="164" fontId="4" fillId="5" borderId="72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5" borderId="72" xfId="1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left"/>
    </xf>
    <xf numFmtId="49" fontId="4" fillId="0" borderId="71" xfId="0" applyNumberFormat="1" applyFont="1" applyBorder="1"/>
    <xf numFmtId="49" fontId="4" fillId="0" borderId="52" xfId="0" applyNumberFormat="1" applyFont="1" applyBorder="1"/>
    <xf numFmtId="49" fontId="4" fillId="0" borderId="74" xfId="0" applyNumberFormat="1" applyFont="1" applyBorder="1"/>
    <xf numFmtId="42" fontId="4" fillId="2" borderId="37" xfId="1" applyNumberFormat="1" applyFont="1" applyFill="1" applyBorder="1" applyAlignment="1">
      <alignment horizontal="right"/>
    </xf>
    <xf numFmtId="49" fontId="4" fillId="0" borderId="15" xfId="0" applyNumberFormat="1" applyFont="1" applyFill="1" applyBorder="1"/>
    <xf numFmtId="164" fontId="3" fillId="5" borderId="75" xfId="1" applyNumberFormat="1" applyFont="1" applyFill="1" applyBorder="1" applyAlignment="1" applyProtection="1">
      <alignment horizontal="right"/>
      <protection locked="0"/>
    </xf>
    <xf numFmtId="0" fontId="0" fillId="0" borderId="7" xfId="0" applyBorder="1"/>
    <xf numFmtId="165" fontId="4" fillId="5" borderId="8" xfId="0" applyNumberFormat="1" applyFont="1" applyFill="1" applyBorder="1"/>
    <xf numFmtId="49" fontId="4" fillId="0" borderId="76" xfId="0" applyNumberFormat="1" applyFont="1" applyBorder="1"/>
    <xf numFmtId="0" fontId="4" fillId="0" borderId="77" xfId="0" applyFont="1" applyBorder="1" applyAlignment="1">
      <alignment horizontal="right"/>
    </xf>
    <xf numFmtId="164" fontId="4" fillId="0" borderId="79" xfId="1" applyNumberFormat="1" applyFont="1" applyBorder="1" applyAlignment="1" applyProtection="1">
      <alignment horizontal="right"/>
      <protection locked="0"/>
    </xf>
    <xf numFmtId="164" fontId="4" fillId="10" borderId="78" xfId="1" applyNumberFormat="1" applyFont="1" applyFill="1" applyBorder="1" applyAlignment="1" applyProtection="1">
      <alignment horizontal="right"/>
      <protection locked="0"/>
    </xf>
    <xf numFmtId="164" fontId="4" fillId="5" borderId="80" xfId="1" applyNumberFormat="1" applyFont="1" applyFill="1" applyBorder="1" applyAlignment="1" applyProtection="1">
      <alignment horizontal="right"/>
      <protection locked="0"/>
    </xf>
    <xf numFmtId="0" fontId="4" fillId="4" borderId="1" xfId="1" applyNumberFormat="1" applyFont="1" applyFill="1" applyBorder="1" applyAlignment="1" applyProtection="1">
      <alignment horizontal="center"/>
      <protection locked="0"/>
    </xf>
    <xf numFmtId="44" fontId="4" fillId="4" borderId="28" xfId="1" applyFont="1" applyFill="1" applyBorder="1" applyAlignment="1" applyProtection="1">
      <alignment horizontal="center"/>
      <protection locked="0"/>
    </xf>
    <xf numFmtId="42" fontId="1" fillId="0" borderId="1" xfId="1" applyNumberFormat="1" applyFont="1" applyFill="1" applyBorder="1" applyAlignment="1">
      <alignment horizontal="left"/>
    </xf>
    <xf numFmtId="42" fontId="1" fillId="0" borderId="1" xfId="1" applyNumberFormat="1" applyFont="1" applyFill="1" applyBorder="1" applyAlignment="1" applyProtection="1">
      <alignment horizontal="right"/>
      <protection locked="0"/>
    </xf>
    <xf numFmtId="42" fontId="4" fillId="0" borderId="1" xfId="0" applyNumberFormat="1" applyFont="1" applyFill="1" applyBorder="1" applyAlignment="1">
      <alignment horizontal="right"/>
    </xf>
    <xf numFmtId="49" fontId="4" fillId="0" borderId="33" xfId="0" applyNumberFormat="1" applyFont="1" applyBorder="1"/>
    <xf numFmtId="0" fontId="0" fillId="0" borderId="67" xfId="0" applyBorder="1"/>
    <xf numFmtId="0" fontId="0" fillId="0" borderId="67" xfId="0" applyFill="1" applyBorder="1"/>
    <xf numFmtId="0" fontId="4" fillId="2" borderId="0" xfId="0" applyFont="1" applyFill="1" applyBorder="1" applyAlignment="1">
      <alignment horizontal="center"/>
    </xf>
    <xf numFmtId="44" fontId="4" fillId="4" borderId="9" xfId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 applyBorder="1"/>
    <xf numFmtId="164" fontId="4" fillId="4" borderId="38" xfId="1" applyNumberFormat="1" applyFont="1" applyFill="1" applyBorder="1" applyAlignment="1" applyProtection="1">
      <alignment horizontal="right"/>
      <protection locked="0"/>
    </xf>
    <xf numFmtId="164" fontId="4" fillId="0" borderId="36" xfId="1" applyNumberFormat="1" applyFont="1" applyFill="1" applyBorder="1" applyAlignment="1" applyProtection="1">
      <alignment horizontal="right"/>
      <protection locked="0"/>
    </xf>
    <xf numFmtId="49" fontId="4" fillId="0" borderId="38" xfId="0" applyNumberFormat="1" applyFont="1" applyFill="1" applyBorder="1"/>
    <xf numFmtId="164" fontId="4" fillId="0" borderId="36" xfId="1" applyNumberFormat="1" applyFont="1" applyFill="1" applyBorder="1" applyAlignment="1">
      <alignment horizontal="right"/>
    </xf>
    <xf numFmtId="164" fontId="0" fillId="0" borderId="50" xfId="0" applyNumberFormat="1" applyFill="1" applyBorder="1"/>
    <xf numFmtId="42" fontId="4" fillId="2" borderId="0" xfId="0" applyNumberFormat="1" applyFont="1" applyFill="1" applyBorder="1" applyAlignment="1">
      <alignment horizontal="center"/>
    </xf>
    <xf numFmtId="44" fontId="3" fillId="4" borderId="55" xfId="1" applyFont="1" applyFill="1" applyBorder="1" applyAlignment="1" applyProtection="1">
      <alignment horizontal="right"/>
      <protection locked="0"/>
    </xf>
    <xf numFmtId="49" fontId="3" fillId="0" borderId="81" xfId="0" applyNumberFormat="1" applyFont="1" applyBorder="1"/>
    <xf numFmtId="164" fontId="4" fillId="0" borderId="0" xfId="1" applyNumberFormat="1" applyFont="1" applyFill="1" applyBorder="1" applyAlignment="1" applyProtection="1">
      <alignment horizontal="right"/>
      <protection locked="0"/>
    </xf>
    <xf numFmtId="164" fontId="4" fillId="4" borderId="55" xfId="1" applyNumberFormat="1" applyFont="1" applyFill="1" applyBorder="1" applyAlignment="1" applyProtection="1">
      <alignment horizontal="right"/>
      <protection locked="0"/>
    </xf>
    <xf numFmtId="0" fontId="0" fillId="0" borderId="15" xfId="0" applyBorder="1"/>
    <xf numFmtId="0" fontId="0" fillId="0" borderId="82" xfId="0" applyBorder="1"/>
    <xf numFmtId="0" fontId="0" fillId="0" borderId="83" xfId="0" applyBorder="1"/>
    <xf numFmtId="164" fontId="0" fillId="0" borderId="84" xfId="0" applyNumberFormat="1" applyBorder="1"/>
    <xf numFmtId="164" fontId="0" fillId="0" borderId="84" xfId="0" applyNumberFormat="1" applyFill="1" applyBorder="1"/>
    <xf numFmtId="1" fontId="4" fillId="4" borderId="0" xfId="0" applyNumberFormat="1" applyFont="1" applyFill="1" applyAlignment="1" applyProtection="1">
      <alignment horizontal="center"/>
      <protection locked="0"/>
    </xf>
    <xf numFmtId="44" fontId="4" fillId="4" borderId="0" xfId="1" applyFont="1" applyFill="1" applyAlignment="1" applyProtection="1">
      <alignment horizontal="center"/>
      <protection locked="0"/>
    </xf>
    <xf numFmtId="44" fontId="4" fillId="4" borderId="57" xfId="1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1" xfId="0" applyFill="1" applyBorder="1"/>
    <xf numFmtId="42" fontId="1" fillId="0" borderId="26" xfId="1" applyNumberFormat="1" applyFont="1" applyFill="1" applyBorder="1" applyAlignment="1" applyProtection="1">
      <alignment horizontal="right"/>
      <protection locked="0"/>
    </xf>
    <xf numFmtId="42" fontId="1" fillId="0" borderId="8" xfId="1" applyNumberFormat="1" applyFont="1" applyFill="1" applyBorder="1" applyAlignment="1" applyProtection="1">
      <alignment horizontal="right"/>
      <protection locked="0"/>
    </xf>
    <xf numFmtId="42" fontId="1" fillId="0" borderId="9" xfId="1" applyNumberFormat="1" applyFont="1" applyFill="1" applyBorder="1" applyAlignment="1" applyProtection="1">
      <alignment horizontal="right"/>
      <protection locked="0"/>
    </xf>
    <xf numFmtId="42" fontId="4" fillId="0" borderId="23" xfId="0" applyNumberFormat="1" applyFont="1" applyFill="1" applyBorder="1"/>
    <xf numFmtId="0" fontId="1" fillId="0" borderId="0" xfId="0" applyFont="1" applyFill="1"/>
    <xf numFmtId="42" fontId="5" fillId="0" borderId="61" xfId="1" applyNumberFormat="1" applyFont="1" applyFill="1" applyBorder="1" applyAlignment="1" applyProtection="1">
      <alignment horizontal="right"/>
      <protection locked="0"/>
    </xf>
    <xf numFmtId="42" fontId="7" fillId="0" borderId="0" xfId="1" applyNumberFormat="1" applyFont="1" applyFill="1" applyAlignment="1" applyProtection="1">
      <alignment horizontal="right"/>
      <protection locked="0"/>
    </xf>
    <xf numFmtId="164" fontId="1" fillId="0" borderId="0" xfId="1" applyNumberFormat="1" applyFont="1" applyFill="1" applyAlignment="1" applyProtection="1">
      <alignment horizontal="right"/>
      <protection locked="0"/>
    </xf>
    <xf numFmtId="44" fontId="2" fillId="0" borderId="0" xfId="1" applyFont="1" applyFill="1" applyAlignment="1">
      <alignment horizontal="right"/>
    </xf>
    <xf numFmtId="44" fontId="2" fillId="0" borderId="2" xfId="1" applyFont="1" applyFill="1" applyBorder="1" applyAlignment="1">
      <alignment horizontal="right"/>
    </xf>
    <xf numFmtId="42" fontId="4" fillId="0" borderId="66" xfId="1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/>
    <xf numFmtId="42" fontId="1" fillId="0" borderId="54" xfId="1" applyNumberFormat="1" applyFont="1" applyFill="1" applyBorder="1" applyAlignment="1" applyProtection="1">
      <alignment horizontal="right"/>
      <protection locked="0"/>
    </xf>
    <xf numFmtId="42" fontId="1" fillId="0" borderId="55" xfId="1" applyNumberFormat="1" applyFont="1" applyFill="1" applyBorder="1" applyAlignment="1" applyProtection="1">
      <alignment horizontal="right"/>
      <protection locked="0"/>
    </xf>
    <xf numFmtId="42" fontId="1" fillId="0" borderId="56" xfId="1" applyNumberFormat="1" applyFont="1" applyFill="1" applyBorder="1" applyAlignment="1" applyProtection="1">
      <alignment horizontal="right"/>
      <protection locked="0"/>
    </xf>
    <xf numFmtId="42" fontId="5" fillId="0" borderId="50" xfId="0" applyNumberFormat="1" applyFont="1" applyFill="1" applyBorder="1"/>
    <xf numFmtId="42" fontId="1" fillId="0" borderId="50" xfId="0" applyNumberFormat="1" applyFont="1" applyFill="1" applyBorder="1"/>
    <xf numFmtId="42" fontId="1" fillId="0" borderId="49" xfId="0" applyNumberFormat="1" applyFont="1" applyFill="1" applyBorder="1"/>
    <xf numFmtId="42" fontId="4" fillId="0" borderId="50" xfId="0" applyNumberFormat="1" applyFont="1" applyFill="1" applyBorder="1" applyAlignment="1">
      <alignment horizontal="center"/>
    </xf>
    <xf numFmtId="44" fontId="1" fillId="0" borderId="1" xfId="1" applyFont="1" applyFill="1" applyBorder="1"/>
    <xf numFmtId="42" fontId="1" fillId="0" borderId="28" xfId="1" applyNumberFormat="1" applyFont="1" applyFill="1" applyBorder="1" applyAlignment="1" applyProtection="1">
      <alignment horizontal="right"/>
      <protection locked="0"/>
    </xf>
    <xf numFmtId="42" fontId="1" fillId="0" borderId="31" xfId="1" applyNumberFormat="1" applyFont="1" applyFill="1" applyBorder="1" applyAlignment="1" applyProtection="1">
      <alignment horizontal="right"/>
      <protection locked="0"/>
    </xf>
    <xf numFmtId="44" fontId="4" fillId="4" borderId="31" xfId="1" applyFont="1" applyFill="1" applyBorder="1" applyAlignment="1" applyProtection="1">
      <alignment horizontal="center"/>
      <protection locked="0"/>
    </xf>
    <xf numFmtId="42" fontId="1" fillId="0" borderId="10" xfId="1" applyNumberFormat="1" applyFont="1" applyFill="1" applyBorder="1" applyAlignment="1" applyProtection="1">
      <alignment horizontal="right"/>
      <protection locked="0"/>
    </xf>
    <xf numFmtId="42" fontId="1" fillId="0" borderId="53" xfId="1" applyNumberFormat="1" applyFont="1" applyFill="1" applyBorder="1" applyAlignment="1" applyProtection="1">
      <alignment horizontal="right"/>
      <protection locked="0"/>
    </xf>
    <xf numFmtId="42" fontId="5" fillId="0" borderId="13" xfId="0" applyNumberFormat="1" applyFont="1" applyFill="1" applyBorder="1"/>
    <xf numFmtId="42" fontId="5" fillId="0" borderId="1" xfId="0" applyNumberFormat="1" applyFont="1" applyFill="1" applyBorder="1"/>
    <xf numFmtId="42" fontId="5" fillId="0" borderId="28" xfId="0" applyNumberFormat="1" applyFont="1" applyFill="1" applyBorder="1"/>
    <xf numFmtId="44" fontId="13" fillId="4" borderId="1" xfId="1" applyFont="1" applyFill="1" applyBorder="1" applyAlignment="1" applyProtection="1">
      <alignment horizontal="center"/>
      <protection locked="0"/>
    </xf>
    <xf numFmtId="164" fontId="8" fillId="4" borderId="8" xfId="1" applyNumberFormat="1" applyFont="1" applyFill="1" applyBorder="1" applyAlignment="1" applyProtection="1">
      <alignment horizontal="right"/>
      <protection locked="0"/>
    </xf>
    <xf numFmtId="164" fontId="3" fillId="4" borderId="8" xfId="1" applyNumberFormat="1" applyFont="1" applyFill="1" applyBorder="1" applyAlignment="1" applyProtection="1">
      <alignment horizontal="right"/>
      <protection locked="0"/>
    </xf>
    <xf numFmtId="44" fontId="3" fillId="4" borderId="8" xfId="1" applyFont="1" applyFill="1" applyBorder="1" applyAlignment="1" applyProtection="1">
      <alignment horizontal="right"/>
      <protection locked="0"/>
    </xf>
    <xf numFmtId="164" fontId="4" fillId="4" borderId="8" xfId="1" applyNumberFormat="1" applyFont="1" applyFill="1" applyBorder="1" applyAlignment="1" applyProtection="1">
      <alignment horizontal="right"/>
      <protection locked="0"/>
    </xf>
    <xf numFmtId="44" fontId="1" fillId="4" borderId="28" xfId="1" applyFont="1" applyFill="1" applyBorder="1" applyAlignment="1" applyProtection="1">
      <alignment horizontal="right"/>
      <protection locked="0"/>
    </xf>
    <xf numFmtId="0" fontId="1" fillId="10" borderId="1" xfId="0" applyFont="1" applyFill="1" applyBorder="1"/>
    <xf numFmtId="44" fontId="13" fillId="4" borderId="25" xfId="1" applyFont="1" applyFill="1" applyBorder="1" applyAlignment="1" applyProtection="1">
      <alignment horizontal="center"/>
      <protection locked="0"/>
    </xf>
    <xf numFmtId="164" fontId="3" fillId="10" borderId="8" xfId="1" applyNumberFormat="1" applyFont="1" applyFill="1" applyBorder="1" applyAlignment="1" applyProtection="1">
      <alignment horizontal="right"/>
      <protection locked="0"/>
    </xf>
    <xf numFmtId="164" fontId="4" fillId="10" borderId="72" xfId="1" applyNumberFormat="1" applyFont="1" applyFill="1" applyBorder="1" applyAlignment="1" applyProtection="1">
      <alignment horizontal="right"/>
      <protection locked="0"/>
    </xf>
    <xf numFmtId="164" fontId="4" fillId="10" borderId="73" xfId="1" applyNumberFormat="1" applyFont="1" applyFill="1" applyBorder="1" applyAlignment="1" applyProtection="1">
      <alignment horizontal="right"/>
      <protection locked="0"/>
    </xf>
    <xf numFmtId="164" fontId="3" fillId="10" borderId="75" xfId="1" applyNumberFormat="1" applyFont="1" applyFill="1" applyBorder="1" applyAlignment="1" applyProtection="1">
      <alignment horizontal="right"/>
      <protection locked="0"/>
    </xf>
    <xf numFmtId="164" fontId="4" fillId="10" borderId="72" xfId="1" applyNumberFormat="1" applyFont="1" applyFill="1" applyBorder="1" applyAlignment="1">
      <alignment horizontal="right"/>
    </xf>
    <xf numFmtId="0" fontId="0" fillId="10" borderId="73" xfId="0" applyFill="1" applyBorder="1"/>
    <xf numFmtId="164" fontId="0" fillId="10" borderId="72" xfId="0" applyNumberFormat="1" applyFill="1" applyBorder="1"/>
    <xf numFmtId="164" fontId="0" fillId="10" borderId="80" xfId="0" applyNumberFormat="1" applyFill="1" applyBorder="1"/>
    <xf numFmtId="42" fontId="1" fillId="10" borderId="1" xfId="1" applyNumberFormat="1" applyFont="1" applyFill="1" applyBorder="1" applyAlignment="1" applyProtection="1">
      <alignment horizontal="right"/>
      <protection locked="0"/>
    </xf>
    <xf numFmtId="42" fontId="3" fillId="10" borderId="1" xfId="1" applyNumberFormat="1" applyFont="1" applyFill="1" applyBorder="1" applyAlignment="1" applyProtection="1">
      <alignment horizontal="right"/>
      <protection locked="0"/>
    </xf>
    <xf numFmtId="164" fontId="4" fillId="10" borderId="13" xfId="1" applyNumberFormat="1" applyFont="1" applyFill="1" applyBorder="1" applyAlignment="1" applyProtection="1">
      <alignment horizontal="right"/>
      <protection locked="0"/>
    </xf>
    <xf numFmtId="164" fontId="4" fillId="10" borderId="28" xfId="1" applyNumberFormat="1" applyFont="1" applyFill="1" applyBorder="1" applyAlignment="1" applyProtection="1">
      <alignment horizontal="right"/>
      <protection locked="0"/>
    </xf>
    <xf numFmtId="164" fontId="4" fillId="5" borderId="8" xfId="1" applyNumberFormat="1" applyFont="1" applyFill="1" applyBorder="1" applyAlignment="1" applyProtection="1">
      <alignment horizontal="right"/>
      <protection locked="0"/>
    </xf>
    <xf numFmtId="2" fontId="4" fillId="10" borderId="15" xfId="1" applyNumberFormat="1" applyFont="1" applyFill="1" applyBorder="1" applyAlignment="1">
      <alignment horizontal="left"/>
    </xf>
    <xf numFmtId="0" fontId="1" fillId="10" borderId="38" xfId="0" applyFont="1" applyFill="1" applyBorder="1" applyAlignment="1">
      <alignment horizontal="left"/>
    </xf>
    <xf numFmtId="164" fontId="1" fillId="10" borderId="28" xfId="1" applyNumberFormat="1" applyFont="1" applyFill="1" applyBorder="1" applyAlignment="1" applyProtection="1">
      <alignment horizontal="right"/>
      <protection locked="0"/>
    </xf>
    <xf numFmtId="0" fontId="1" fillId="10" borderId="1" xfId="0" applyFont="1" applyFill="1" applyBorder="1" applyAlignment="1">
      <alignment horizontal="left"/>
    </xf>
    <xf numFmtId="42" fontId="4" fillId="0" borderId="1" xfId="1" applyNumberFormat="1" applyFont="1" applyFill="1" applyBorder="1" applyAlignment="1">
      <alignment horizontal="left"/>
    </xf>
    <xf numFmtId="0" fontId="4" fillId="10" borderId="1" xfId="0" applyFont="1" applyFill="1" applyBorder="1"/>
    <xf numFmtId="0" fontId="4" fillId="4" borderId="13" xfId="1" applyNumberFormat="1" applyFont="1" applyFill="1" applyBorder="1" applyAlignment="1" applyProtection="1">
      <alignment horizontal="center"/>
      <protection locked="0"/>
    </xf>
    <xf numFmtId="44" fontId="13" fillId="4" borderId="41" xfId="1" applyFont="1" applyFill="1" applyBorder="1" applyAlignment="1" applyProtection="1">
      <alignment horizontal="center"/>
      <protection locked="0"/>
    </xf>
    <xf numFmtId="0" fontId="0" fillId="0" borderId="85" xfId="0" applyFill="1" applyBorder="1"/>
    <xf numFmtId="42" fontId="3" fillId="5" borderId="1" xfId="1" applyNumberFormat="1" applyFont="1" applyFill="1" applyBorder="1" applyAlignment="1">
      <alignment horizontal="left"/>
    </xf>
    <xf numFmtId="42" fontId="3" fillId="5" borderId="1" xfId="1" applyNumberFormat="1" applyFont="1" applyFill="1" applyBorder="1" applyAlignment="1" applyProtection="1">
      <alignment horizontal="right"/>
      <protection locked="0"/>
    </xf>
    <xf numFmtId="49" fontId="0" fillId="4" borderId="1" xfId="0" applyNumberFormat="1" applyFill="1" applyBorder="1"/>
    <xf numFmtId="42" fontId="3" fillId="5" borderId="1" xfId="1" applyNumberFormat="1" applyFont="1" applyFill="1" applyBorder="1" applyAlignment="1">
      <alignment horizontal="right"/>
    </xf>
    <xf numFmtId="42" fontId="3" fillId="4" borderId="1" xfId="1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42" fontId="3" fillId="5" borderId="1" xfId="1" applyNumberFormat="1" applyFont="1" applyFill="1" applyBorder="1" applyAlignment="1" applyProtection="1">
      <alignment horizontal="center"/>
      <protection locked="0"/>
    </xf>
    <xf numFmtId="42" fontId="4" fillId="5" borderId="1" xfId="0" applyNumberFormat="1" applyFont="1" applyFill="1" applyBorder="1" applyAlignment="1">
      <alignment horizontal="right"/>
    </xf>
    <xf numFmtId="0" fontId="0" fillId="0" borderId="42" xfId="0" applyBorder="1"/>
    <xf numFmtId="0" fontId="0" fillId="5" borderId="42" xfId="0" applyFill="1" applyBorder="1"/>
    <xf numFmtId="49" fontId="4" fillId="10" borderId="1" xfId="0" applyNumberFormat="1" applyFont="1" applyFill="1" applyBorder="1"/>
    <xf numFmtId="164" fontId="1" fillId="0" borderId="63" xfId="0" applyNumberFormat="1" applyFont="1" applyFill="1" applyBorder="1"/>
    <xf numFmtId="42" fontId="4" fillId="10" borderId="1" xfId="1" applyNumberFormat="1" applyFont="1" applyFill="1" applyBorder="1" applyAlignment="1" applyProtection="1">
      <alignment horizontal="right"/>
      <protection locked="0"/>
    </xf>
    <xf numFmtId="0" fontId="0" fillId="10" borderId="0" xfId="0" applyFill="1"/>
    <xf numFmtId="49" fontId="4" fillId="10" borderId="7" xfId="0" applyNumberFormat="1" applyFont="1" applyFill="1" applyBorder="1"/>
    <xf numFmtId="42" fontId="3" fillId="10" borderId="1" xfId="1" applyNumberFormat="1" applyFont="1" applyFill="1" applyBorder="1" applyAlignment="1" applyProtection="1">
      <alignment horizontal="center"/>
      <protection locked="0"/>
    </xf>
    <xf numFmtId="0" fontId="1" fillId="10" borderId="31" xfId="0" applyFont="1" applyFill="1" applyBorder="1"/>
    <xf numFmtId="164" fontId="3" fillId="10" borderId="13" xfId="1" applyNumberFormat="1" applyFont="1" applyFill="1" applyBorder="1" applyAlignment="1" applyProtection="1">
      <alignment horizontal="right"/>
      <protection locked="0"/>
    </xf>
    <xf numFmtId="41" fontId="1" fillId="10" borderId="28" xfId="0" applyNumberFormat="1" applyFont="1" applyFill="1" applyBorder="1" applyAlignment="1">
      <alignment horizontal="left"/>
    </xf>
    <xf numFmtId="42" fontId="3" fillId="10" borderId="1" xfId="1" applyNumberFormat="1" applyFont="1" applyFill="1" applyBorder="1" applyAlignment="1">
      <alignment horizontal="left"/>
    </xf>
    <xf numFmtId="0" fontId="4" fillId="10" borderId="1" xfId="0" applyFont="1" applyFill="1" applyBorder="1" applyAlignment="1">
      <alignment horizontal="right"/>
    </xf>
    <xf numFmtId="164" fontId="4" fillId="5" borderId="73" xfId="1" applyNumberFormat="1" applyFont="1" applyFill="1" applyBorder="1" applyAlignment="1" applyProtection="1">
      <alignment horizontal="right"/>
      <protection locked="0"/>
    </xf>
    <xf numFmtId="164" fontId="4" fillId="5" borderId="55" xfId="1" applyNumberFormat="1" applyFont="1" applyFill="1" applyBorder="1" applyAlignment="1" applyProtection="1">
      <alignment horizontal="right"/>
      <protection locked="0"/>
    </xf>
    <xf numFmtId="164" fontId="0" fillId="5" borderId="72" xfId="0" applyNumberFormat="1" applyFill="1" applyBorder="1"/>
    <xf numFmtId="164" fontId="0" fillId="5" borderId="80" xfId="0" applyNumberFormat="1" applyFill="1" applyBorder="1"/>
    <xf numFmtId="164" fontId="4" fillId="0" borderId="72" xfId="1" applyNumberFormat="1" applyFont="1" applyFill="1" applyBorder="1" applyAlignment="1" applyProtection="1">
      <alignment horizontal="right"/>
      <protection locked="0"/>
    </xf>
    <xf numFmtId="0" fontId="0" fillId="0" borderId="73" xfId="0" applyFill="1" applyBorder="1"/>
    <xf numFmtId="42" fontId="1" fillId="5" borderId="1" xfId="1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/>
    <xf numFmtId="0" fontId="1" fillId="5" borderId="5" xfId="0" applyFont="1" applyFill="1" applyBorder="1"/>
    <xf numFmtId="42" fontId="4" fillId="5" borderId="66" xfId="1" applyNumberFormat="1" applyFont="1" applyFill="1" applyBorder="1" applyAlignment="1" applyProtection="1">
      <alignment horizontal="right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44" fontId="4" fillId="5" borderId="1" xfId="1" applyFont="1" applyFill="1" applyBorder="1" applyAlignment="1" applyProtection="1">
      <alignment horizontal="center"/>
      <protection locked="0"/>
    </xf>
    <xf numFmtId="42" fontId="5" fillId="5" borderId="1" xfId="0" applyNumberFormat="1" applyFont="1" applyFill="1" applyBorder="1"/>
    <xf numFmtId="42" fontId="1" fillId="5" borderId="49" xfId="0" applyNumberFormat="1" applyFont="1" applyFill="1" applyBorder="1"/>
    <xf numFmtId="42" fontId="1" fillId="5" borderId="63" xfId="0" applyNumberFormat="1" applyFont="1" applyFill="1" applyBorder="1"/>
    <xf numFmtId="0" fontId="4" fillId="0" borderId="86" xfId="0" applyFont="1" applyBorder="1" applyAlignment="1">
      <alignment horizontal="right"/>
    </xf>
    <xf numFmtId="164" fontId="4" fillId="0" borderId="87" xfId="1" applyNumberFormat="1" applyFont="1" applyBorder="1" applyAlignment="1">
      <alignment horizontal="right"/>
    </xf>
    <xf numFmtId="164" fontId="4" fillId="10" borderId="88" xfId="1" applyNumberFormat="1" applyFont="1" applyFill="1" applyBorder="1" applyAlignment="1">
      <alignment horizontal="right"/>
    </xf>
    <xf numFmtId="164" fontId="4" fillId="5" borderId="89" xfId="1" applyNumberFormat="1" applyFont="1" applyFill="1" applyBorder="1" applyAlignment="1">
      <alignment horizontal="right"/>
    </xf>
    <xf numFmtId="49" fontId="4" fillId="0" borderId="1" xfId="0" applyNumberFormat="1" applyFont="1" applyBorder="1"/>
    <xf numFmtId="164" fontId="4" fillId="0" borderId="1" xfId="1" applyNumberFormat="1" applyFont="1" applyBorder="1" applyAlignment="1" applyProtection="1">
      <alignment horizontal="right"/>
      <protection locked="0"/>
    </xf>
    <xf numFmtId="0" fontId="0" fillId="10" borderId="1" xfId="0" applyFill="1" applyBorder="1"/>
    <xf numFmtId="0" fontId="0" fillId="0" borderId="1" xfId="0" applyFill="1" applyBorder="1"/>
    <xf numFmtId="164" fontId="4" fillId="0" borderId="87" xfId="1" applyNumberFormat="1" applyFont="1" applyBorder="1" applyAlignment="1" applyProtection="1">
      <alignment horizontal="right"/>
      <protection locked="0"/>
    </xf>
    <xf numFmtId="164" fontId="4" fillId="10" borderId="88" xfId="1" applyNumberFormat="1" applyFont="1" applyFill="1" applyBorder="1" applyAlignment="1" applyProtection="1">
      <alignment horizontal="right"/>
      <protection locked="0"/>
    </xf>
    <xf numFmtId="164" fontId="4" fillId="5" borderId="89" xfId="1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4" fillId="10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/>
    </xf>
    <xf numFmtId="4" fontId="4" fillId="0" borderId="1" xfId="1" applyNumberFormat="1" applyFont="1" applyBorder="1" applyAlignment="1">
      <alignment horizontal="right"/>
    </xf>
    <xf numFmtId="0" fontId="0" fillId="5" borderId="1" xfId="0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49" fontId="4" fillId="0" borderId="1" xfId="0" applyNumberFormat="1" applyFont="1" applyFill="1" applyBorder="1"/>
    <xf numFmtId="42" fontId="4" fillId="0" borderId="1" xfId="1" applyNumberFormat="1" applyFont="1" applyBorder="1" applyAlignment="1">
      <alignment horizontal="right"/>
    </xf>
    <xf numFmtId="42" fontId="4" fillId="0" borderId="1" xfId="1" applyNumberFormat="1" applyFont="1" applyFill="1" applyBorder="1" applyAlignment="1">
      <alignment horizontal="right"/>
    </xf>
    <xf numFmtId="42" fontId="4" fillId="5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2" fontId="3" fillId="0" borderId="1" xfId="1" applyNumberFormat="1" applyFont="1" applyBorder="1" applyAlignment="1" applyProtection="1">
      <alignment horizontal="right"/>
      <protection locked="0"/>
    </xf>
    <xf numFmtId="42" fontId="4" fillId="3" borderId="1" xfId="1" applyNumberFormat="1" applyFont="1" applyFill="1" applyBorder="1" applyAlignment="1">
      <alignment horizontal="right"/>
    </xf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42" fontId="3" fillId="4" borderId="1" xfId="1" applyNumberFormat="1" applyFont="1" applyFill="1" applyBorder="1" applyAlignment="1" applyProtection="1">
      <alignment horizontal="right"/>
      <protection locked="0"/>
    </xf>
    <xf numFmtId="42" fontId="4" fillId="0" borderId="1" xfId="0" applyNumberFormat="1" applyFont="1" applyFill="1" applyBorder="1"/>
    <xf numFmtId="42" fontId="4" fillId="5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42" fontId="3" fillId="10" borderId="1" xfId="1" applyNumberFormat="1" applyFont="1" applyFill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42" fontId="10" fillId="0" borderId="1" xfId="2" applyNumberFormat="1" applyFont="1" applyFill="1" applyBorder="1"/>
    <xf numFmtId="44" fontId="4" fillId="0" borderId="1" xfId="1" applyFont="1" applyFill="1" applyBorder="1"/>
    <xf numFmtId="164" fontId="4" fillId="0" borderId="1" xfId="1" applyNumberFormat="1" applyFont="1" applyFill="1" applyBorder="1"/>
    <xf numFmtId="0" fontId="0" fillId="0" borderId="1" xfId="0" applyBorder="1"/>
    <xf numFmtId="42" fontId="0" fillId="0" borderId="1" xfId="1" applyNumberFormat="1" applyFont="1" applyFill="1" applyBorder="1"/>
    <xf numFmtId="164" fontId="0" fillId="5" borderId="1" xfId="1" applyNumberFormat="1" applyFont="1" applyFill="1" applyBorder="1"/>
    <xf numFmtId="42" fontId="1" fillId="0" borderId="1" xfId="1" applyNumberFormat="1" applyBorder="1" applyAlignment="1" applyProtection="1">
      <alignment horizontal="center"/>
      <protection locked="0"/>
    </xf>
    <xf numFmtId="42" fontId="4" fillId="0" borderId="1" xfId="1" applyNumberFormat="1" applyFont="1" applyFill="1" applyBorder="1" applyAlignment="1" applyProtection="1">
      <alignment horizontal="center"/>
      <protection locked="0"/>
    </xf>
    <xf numFmtId="44" fontId="4" fillId="0" borderId="1" xfId="1" applyFont="1" applyFill="1" applyBorder="1" applyAlignment="1" applyProtection="1">
      <alignment horizontal="center"/>
      <protection locked="0"/>
    </xf>
    <xf numFmtId="42" fontId="4" fillId="5" borderId="1" xfId="1" applyNumberFormat="1" applyFont="1" applyFill="1" applyBorder="1" applyAlignment="1" applyProtection="1">
      <alignment horizontal="center"/>
      <protection locked="0"/>
    </xf>
    <xf numFmtId="42" fontId="1" fillId="0" borderId="1" xfId="1" applyNumberFormat="1" applyFont="1" applyFill="1" applyBorder="1" applyAlignment="1" applyProtection="1">
      <alignment horizontal="center"/>
      <protection locked="0"/>
    </xf>
    <xf numFmtId="42" fontId="1" fillId="0" borderId="1" xfId="1" applyNumberFormat="1" applyFill="1" applyBorder="1" applyAlignment="1" applyProtection="1">
      <alignment horizontal="center"/>
      <protection locked="0"/>
    </xf>
    <xf numFmtId="42" fontId="1" fillId="5" borderId="1" xfId="1" applyNumberForma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" fontId="14" fillId="4" borderId="0" xfId="0" applyNumberFormat="1" applyFont="1" applyFill="1" applyBorder="1" applyAlignment="1" applyProtection="1">
      <alignment horizontal="center"/>
      <protection locked="0"/>
    </xf>
    <xf numFmtId="44" fontId="15" fillId="4" borderId="0" xfId="1" applyFont="1" applyFill="1" applyBorder="1" applyAlignment="1" applyProtection="1">
      <alignment horizontal="center"/>
      <protection locked="0"/>
    </xf>
    <xf numFmtId="0" fontId="16" fillId="0" borderId="0" xfId="0" applyFont="1"/>
    <xf numFmtId="164" fontId="16" fillId="1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/>
    <xf numFmtId="164" fontId="16" fillId="0" borderId="0" xfId="1" applyNumberFormat="1" applyFont="1"/>
    <xf numFmtId="44" fontId="14" fillId="4" borderId="11" xfId="1" applyFont="1" applyFill="1" applyBorder="1" applyAlignment="1" applyProtection="1">
      <alignment horizontal="center"/>
      <protection locked="0"/>
    </xf>
    <xf numFmtId="42" fontId="16" fillId="0" borderId="11" xfId="1" applyNumberFormat="1" applyFont="1" applyFill="1" applyBorder="1" applyAlignment="1">
      <alignment horizontal="left"/>
    </xf>
    <xf numFmtId="42" fontId="16" fillId="0" borderId="0" xfId="1" applyNumberFormat="1" applyFont="1" applyFill="1" applyBorder="1" applyAlignment="1">
      <alignment horizontal="left"/>
    </xf>
    <xf numFmtId="42" fontId="16" fillId="10" borderId="11" xfId="1" applyNumberFormat="1" applyFont="1" applyFill="1" applyBorder="1" applyAlignment="1">
      <alignment horizontal="left"/>
    </xf>
    <xf numFmtId="42" fontId="16" fillId="0" borderId="11" xfId="1" applyNumberFormat="1" applyFont="1" applyFill="1" applyBorder="1" applyAlignment="1" applyProtection="1">
      <alignment horizontal="right"/>
      <protection locked="0"/>
    </xf>
    <xf numFmtId="42" fontId="16" fillId="10" borderId="11" xfId="1" applyNumberFormat="1" applyFont="1" applyFill="1" applyBorder="1" applyAlignment="1" applyProtection="1">
      <alignment horizontal="right"/>
      <protection locked="0"/>
    </xf>
    <xf numFmtId="42" fontId="16" fillId="0" borderId="11" xfId="1" applyNumberFormat="1" applyFont="1" applyFill="1" applyBorder="1" applyAlignment="1" applyProtection="1">
      <alignment horizontal="center"/>
      <protection locked="0"/>
    </xf>
    <xf numFmtId="42" fontId="16" fillId="10" borderId="11" xfId="1" applyNumberFormat="1" applyFont="1" applyFill="1" applyBorder="1" applyAlignment="1" applyProtection="1">
      <alignment horizontal="center"/>
      <protection locked="0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49" fontId="4" fillId="2" borderId="4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</cellXfs>
  <cellStyles count="3">
    <cellStyle name="Calculation" xfId="2" builtinId="22"/>
    <cellStyle name="Currency" xfId="1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8"/>
  <sheetViews>
    <sheetView tabSelected="1" zoomScale="80" zoomScaleNormal="80" workbookViewId="0">
      <selection activeCell="I51" sqref="I51"/>
    </sheetView>
  </sheetViews>
  <sheetFormatPr defaultRowHeight="12.75" x14ac:dyDescent="0.2"/>
  <cols>
    <col min="1" max="1" width="6.7109375" bestFit="1" customWidth="1"/>
    <col min="2" max="2" width="34.85546875" customWidth="1"/>
    <col min="3" max="3" width="12.28515625" customWidth="1"/>
    <col min="4" max="4" width="11.28515625" style="138" customWidth="1"/>
    <col min="5" max="5" width="11.28515625" style="114" customWidth="1"/>
    <col min="6" max="6" width="14.85546875" style="115" customWidth="1"/>
    <col min="7" max="7" width="16.28515625" style="114" customWidth="1"/>
    <col min="8" max="8" width="14.28515625" customWidth="1"/>
    <col min="9" max="9" width="13.42578125" customWidth="1"/>
    <col min="10" max="10" width="12.42578125" style="418" bestFit="1" customWidth="1"/>
  </cols>
  <sheetData>
    <row r="1" spans="1:10" ht="14.1" customHeight="1" x14ac:dyDescent="0.2">
      <c r="A1" s="201"/>
      <c r="B1" s="202" t="s">
        <v>3</v>
      </c>
      <c r="C1" s="204">
        <v>2018</v>
      </c>
      <c r="D1" s="205">
        <v>2018</v>
      </c>
      <c r="E1" s="205">
        <v>2019</v>
      </c>
      <c r="F1" s="205">
        <v>2019</v>
      </c>
      <c r="G1" s="206">
        <v>2020</v>
      </c>
      <c r="H1" s="205">
        <v>2020</v>
      </c>
      <c r="I1" s="205">
        <v>2021</v>
      </c>
      <c r="J1" s="416"/>
    </row>
    <row r="2" spans="1:10" ht="14.1" customHeight="1" x14ac:dyDescent="0.2">
      <c r="A2" s="207"/>
      <c r="B2" s="208"/>
      <c r="C2" s="126" t="s">
        <v>83</v>
      </c>
      <c r="D2" s="187" t="s">
        <v>358</v>
      </c>
      <c r="E2" s="187" t="s">
        <v>83</v>
      </c>
      <c r="F2" s="301" t="s">
        <v>359</v>
      </c>
      <c r="G2" s="209" t="s">
        <v>83</v>
      </c>
      <c r="H2" s="301" t="s">
        <v>387</v>
      </c>
      <c r="I2" s="301" t="s">
        <v>60</v>
      </c>
      <c r="J2" s="417"/>
    </row>
    <row r="3" spans="1:10" ht="14.1" customHeight="1" x14ac:dyDescent="0.2">
      <c r="A3" s="210"/>
      <c r="B3" s="89" t="s">
        <v>110</v>
      </c>
      <c r="C3" s="125"/>
      <c r="D3" s="190"/>
      <c r="E3" s="190"/>
      <c r="F3" s="190"/>
      <c r="G3" s="211" t="s">
        <v>311</v>
      </c>
      <c r="H3" s="306" t="s">
        <v>369</v>
      </c>
      <c r="I3" s="306" t="s">
        <v>369</v>
      </c>
    </row>
    <row r="4" spans="1:10" ht="14.1" customHeight="1" x14ac:dyDescent="0.2">
      <c r="A4" s="82" t="s">
        <v>112</v>
      </c>
      <c r="B4" s="77" t="s">
        <v>111</v>
      </c>
      <c r="C4" s="116">
        <v>161500</v>
      </c>
      <c r="D4" s="192">
        <v>156826</v>
      </c>
      <c r="E4" s="192">
        <v>155319</v>
      </c>
      <c r="F4" s="192">
        <v>156337</v>
      </c>
      <c r="G4" s="212">
        <v>163057.73000000001</v>
      </c>
      <c r="H4" s="192">
        <v>155571</v>
      </c>
      <c r="I4" s="192">
        <v>163058</v>
      </c>
    </row>
    <row r="5" spans="1:10" ht="14.1" customHeight="1" x14ac:dyDescent="0.2">
      <c r="A5" s="213" t="s">
        <v>113</v>
      </c>
      <c r="B5" s="47" t="s">
        <v>20</v>
      </c>
      <c r="C5" s="117">
        <v>2500</v>
      </c>
      <c r="D5" s="193">
        <v>2232</v>
      </c>
      <c r="E5" s="193">
        <v>2500</v>
      </c>
      <c r="F5" s="193">
        <v>3589</v>
      </c>
      <c r="G5" s="214">
        <v>2500</v>
      </c>
      <c r="H5" s="193">
        <v>2815</v>
      </c>
      <c r="I5" s="193">
        <v>2500</v>
      </c>
    </row>
    <row r="6" spans="1:10" ht="14.1" customHeight="1" thickBot="1" x14ac:dyDescent="0.25">
      <c r="A6" s="215" t="s">
        <v>341</v>
      </c>
      <c r="B6" s="162" t="s">
        <v>342</v>
      </c>
      <c r="C6" s="161"/>
      <c r="D6" s="194"/>
      <c r="E6" s="194"/>
      <c r="F6" s="194">
        <v>12.62</v>
      </c>
      <c r="G6" s="216"/>
      <c r="H6" s="194">
        <v>61.11</v>
      </c>
      <c r="I6" s="194">
        <v>0</v>
      </c>
    </row>
    <row r="7" spans="1:10" ht="14.1" customHeight="1" thickTop="1" thickBot="1" x14ac:dyDescent="0.25">
      <c r="A7" s="217"/>
      <c r="B7" s="45" t="s">
        <v>5</v>
      </c>
      <c r="C7" s="51">
        <f t="shared" ref="C7:E7" si="0">SUM(C4:C5)</f>
        <v>164000</v>
      </c>
      <c r="D7" s="195">
        <f t="shared" si="0"/>
        <v>159058</v>
      </c>
      <c r="E7" s="195">
        <f t="shared" si="0"/>
        <v>157819</v>
      </c>
      <c r="F7" s="195">
        <f>SUM(F4:F5)</f>
        <v>159926</v>
      </c>
      <c r="G7" s="218">
        <f>SUM(G4:G6)</f>
        <v>165557.73000000001</v>
      </c>
      <c r="H7" s="195">
        <f>SUM(H4:H6)</f>
        <v>158447.10999999999</v>
      </c>
      <c r="I7" s="195">
        <f>SUM(I4:I6)</f>
        <v>165558</v>
      </c>
    </row>
    <row r="8" spans="1:10" ht="14.1" customHeight="1" thickTop="1" x14ac:dyDescent="0.2">
      <c r="A8" s="219"/>
      <c r="B8" s="91"/>
      <c r="C8" s="118"/>
      <c r="D8" s="221"/>
      <c r="E8" s="221"/>
      <c r="F8" s="221"/>
      <c r="G8" s="357"/>
      <c r="H8" s="221"/>
      <c r="I8" s="221"/>
    </row>
    <row r="9" spans="1:10" ht="14.1" customHeight="1" x14ac:dyDescent="0.2">
      <c r="A9" s="222"/>
      <c r="B9" s="89" t="s">
        <v>114</v>
      </c>
      <c r="C9" s="127"/>
      <c r="D9" s="188"/>
      <c r="E9" s="188"/>
      <c r="F9" s="188"/>
      <c r="G9" s="302"/>
      <c r="H9" s="188"/>
      <c r="I9" s="188"/>
    </row>
    <row r="10" spans="1:10" ht="14.1" customHeight="1" x14ac:dyDescent="0.2">
      <c r="A10" s="223" t="s">
        <v>116</v>
      </c>
      <c r="B10" s="76" t="s">
        <v>115</v>
      </c>
      <c r="C10" s="116">
        <v>35000</v>
      </c>
      <c r="D10" s="192">
        <v>156826</v>
      </c>
      <c r="E10" s="192">
        <v>50000</v>
      </c>
      <c r="F10" s="192">
        <v>33266.17</v>
      </c>
      <c r="G10" s="212">
        <v>40000</v>
      </c>
      <c r="H10" s="192">
        <v>22131</v>
      </c>
      <c r="I10" s="192">
        <v>40000</v>
      </c>
    </row>
    <row r="11" spans="1:10" ht="14.1" customHeight="1" x14ac:dyDescent="0.2">
      <c r="A11" s="223" t="s">
        <v>119</v>
      </c>
      <c r="B11" s="76" t="s">
        <v>117</v>
      </c>
      <c r="C11" s="116">
        <v>410000</v>
      </c>
      <c r="D11" s="192">
        <v>433552</v>
      </c>
      <c r="E11" s="192">
        <v>410000</v>
      </c>
      <c r="F11" s="192">
        <v>356521.78</v>
      </c>
      <c r="G11" s="212">
        <v>410000</v>
      </c>
      <c r="H11" s="192">
        <v>336682</v>
      </c>
      <c r="I11" s="169">
        <v>358000</v>
      </c>
      <c r="J11" s="419"/>
    </row>
    <row r="12" spans="1:10" ht="14.1" customHeight="1" thickBot="1" x14ac:dyDescent="0.25">
      <c r="A12" s="223" t="s">
        <v>120</v>
      </c>
      <c r="B12" s="76" t="s">
        <v>118</v>
      </c>
      <c r="C12" s="116">
        <v>94000</v>
      </c>
      <c r="D12" s="192">
        <v>102154</v>
      </c>
      <c r="E12" s="192">
        <v>94000</v>
      </c>
      <c r="F12" s="192">
        <v>80921.710000000006</v>
      </c>
      <c r="G12" s="212">
        <v>94000</v>
      </c>
      <c r="H12" s="192">
        <v>75114</v>
      </c>
      <c r="I12" s="169">
        <v>81000</v>
      </c>
      <c r="J12" s="421"/>
    </row>
    <row r="13" spans="1:10" ht="14.1" customHeight="1" thickTop="1" thickBot="1" x14ac:dyDescent="0.25">
      <c r="A13" s="217"/>
      <c r="B13" s="45" t="s">
        <v>5</v>
      </c>
      <c r="C13" s="119">
        <f t="shared" ref="C13" si="1">SUM(C10:C12)</f>
        <v>539000</v>
      </c>
      <c r="D13" s="196">
        <f>SUM(D10:D12)</f>
        <v>692532</v>
      </c>
      <c r="E13" s="196">
        <f t="shared" ref="E13" si="2">SUM(E10:E12)</f>
        <v>554000</v>
      </c>
      <c r="F13" s="196">
        <f>SUM(F10:F12)</f>
        <v>470709.66000000003</v>
      </c>
      <c r="G13" s="224">
        <f t="shared" ref="G13" si="3">SUM(G10:G12)</f>
        <v>544000</v>
      </c>
      <c r="H13" s="196">
        <f>SUM(H10:H12)</f>
        <v>433927</v>
      </c>
      <c r="I13" s="196">
        <f>SUM(I10:I12)</f>
        <v>479000</v>
      </c>
    </row>
    <row r="14" spans="1:10" ht="14.1" customHeight="1" thickTop="1" x14ac:dyDescent="0.2">
      <c r="A14" s="219"/>
      <c r="B14" s="225"/>
      <c r="C14" s="120"/>
      <c r="D14" s="221"/>
      <c r="E14" s="221"/>
      <c r="F14" s="221"/>
      <c r="G14" s="357"/>
      <c r="H14" s="221"/>
      <c r="I14" s="221"/>
    </row>
    <row r="15" spans="1:10" ht="14.1" customHeight="1" x14ac:dyDescent="0.2">
      <c r="A15" s="222"/>
      <c r="B15" s="89" t="s">
        <v>121</v>
      </c>
      <c r="C15" s="128"/>
      <c r="D15" s="189"/>
      <c r="E15" s="189"/>
      <c r="F15" s="189"/>
      <c r="G15" s="303"/>
      <c r="H15" s="189"/>
      <c r="I15" s="189"/>
    </row>
    <row r="16" spans="1:10" ht="14.1" customHeight="1" x14ac:dyDescent="0.2">
      <c r="A16" s="223" t="s">
        <v>123</v>
      </c>
      <c r="B16" s="79" t="s">
        <v>122</v>
      </c>
      <c r="C16" s="116">
        <v>35000</v>
      </c>
      <c r="D16" s="192">
        <v>41282</v>
      </c>
      <c r="E16" s="192">
        <v>38000</v>
      </c>
      <c r="F16" s="192">
        <v>35228.879999999997</v>
      </c>
      <c r="G16" s="212">
        <v>38000</v>
      </c>
      <c r="H16" s="192">
        <v>28650</v>
      </c>
      <c r="I16" s="192">
        <v>38000</v>
      </c>
    </row>
    <row r="17" spans="1:10" ht="14.1" customHeight="1" x14ac:dyDescent="0.2">
      <c r="A17" s="181" t="s">
        <v>125</v>
      </c>
      <c r="B17" s="167" t="s">
        <v>127</v>
      </c>
      <c r="C17" s="170">
        <v>0</v>
      </c>
      <c r="D17" s="192">
        <v>100</v>
      </c>
      <c r="E17" s="192">
        <v>100</v>
      </c>
      <c r="F17" s="192">
        <v>790</v>
      </c>
      <c r="G17" s="212">
        <v>600</v>
      </c>
      <c r="H17" s="192">
        <v>400</v>
      </c>
      <c r="I17" s="192">
        <v>600</v>
      </c>
    </row>
    <row r="18" spans="1:10" ht="14.1" customHeight="1" x14ac:dyDescent="0.2">
      <c r="A18" s="223" t="s">
        <v>124</v>
      </c>
      <c r="B18" s="79" t="s">
        <v>126</v>
      </c>
      <c r="C18" s="116">
        <v>150</v>
      </c>
      <c r="D18" s="192"/>
      <c r="E18" s="192">
        <v>100</v>
      </c>
      <c r="F18" s="192">
        <v>390</v>
      </c>
      <c r="G18" s="212">
        <v>100</v>
      </c>
      <c r="H18" s="192">
        <v>25</v>
      </c>
      <c r="I18" s="192">
        <v>100</v>
      </c>
    </row>
    <row r="19" spans="1:10" ht="14.1" customHeight="1" thickBot="1" x14ac:dyDescent="0.25">
      <c r="A19" s="181" t="s">
        <v>304</v>
      </c>
      <c r="B19" s="167" t="s">
        <v>305</v>
      </c>
      <c r="C19" s="170"/>
      <c r="D19" s="192">
        <v>7462</v>
      </c>
      <c r="E19" s="192">
        <v>100</v>
      </c>
      <c r="F19" s="192">
        <v>0</v>
      </c>
      <c r="G19" s="212">
        <v>1000</v>
      </c>
      <c r="H19" s="192">
        <v>400</v>
      </c>
      <c r="I19" s="192">
        <v>1000</v>
      </c>
    </row>
    <row r="20" spans="1:10" ht="14.1" customHeight="1" thickTop="1" thickBot="1" x14ac:dyDescent="0.25">
      <c r="A20" s="217"/>
      <c r="B20" s="84" t="s">
        <v>82</v>
      </c>
      <c r="C20" s="121">
        <f t="shared" ref="C20:E20" si="4">SUM(C16:C19)</f>
        <v>35150</v>
      </c>
      <c r="D20" s="197">
        <f t="shared" si="4"/>
        <v>48844</v>
      </c>
      <c r="E20" s="197">
        <f t="shared" si="4"/>
        <v>38300</v>
      </c>
      <c r="F20" s="197">
        <f>SUM(F16:F19)</f>
        <v>36408.879999999997</v>
      </c>
      <c r="G20" s="226">
        <f t="shared" ref="G20" si="5">SUM(G16:G19)</f>
        <v>39700</v>
      </c>
      <c r="H20" s="197">
        <f>SUM(H16:H19)</f>
        <v>29475</v>
      </c>
      <c r="I20" s="197">
        <f>SUM(I16:I19)</f>
        <v>39700</v>
      </c>
    </row>
    <row r="21" spans="1:10" ht="14.1" customHeight="1" thickTop="1" x14ac:dyDescent="0.2">
      <c r="A21" s="219"/>
      <c r="B21" s="92"/>
      <c r="C21" s="122"/>
      <c r="D21" s="221"/>
      <c r="E21" s="221"/>
      <c r="F21" s="221"/>
      <c r="G21" s="357"/>
      <c r="H21" s="221"/>
      <c r="I21" s="221"/>
    </row>
    <row r="22" spans="1:10" ht="14.1" customHeight="1" x14ac:dyDescent="0.2">
      <c r="A22" s="207"/>
      <c r="B22" s="227" t="s">
        <v>10</v>
      </c>
      <c r="C22" s="129"/>
      <c r="D22" s="189"/>
      <c r="E22" s="189"/>
      <c r="F22" s="189"/>
      <c r="G22" s="303"/>
      <c r="H22" s="189"/>
      <c r="I22" s="189"/>
    </row>
    <row r="23" spans="1:10" ht="14.1" customHeight="1" x14ac:dyDescent="0.2">
      <c r="A23" s="82" t="s">
        <v>129</v>
      </c>
      <c r="B23" s="77" t="s">
        <v>128</v>
      </c>
      <c r="C23" s="116">
        <v>850</v>
      </c>
      <c r="D23" s="192">
        <v>584</v>
      </c>
      <c r="E23" s="192">
        <v>750</v>
      </c>
      <c r="F23" s="192">
        <v>618.96</v>
      </c>
      <c r="G23" s="212">
        <v>750</v>
      </c>
      <c r="H23" s="192">
        <v>638</v>
      </c>
      <c r="I23" s="192">
        <v>750</v>
      </c>
    </row>
    <row r="24" spans="1:10" ht="14.1" customHeight="1" thickBot="1" x14ac:dyDescent="0.25">
      <c r="A24" s="82" t="s">
        <v>130</v>
      </c>
      <c r="B24" s="77" t="s">
        <v>131</v>
      </c>
      <c r="C24" s="116">
        <v>1500</v>
      </c>
      <c r="D24" s="192">
        <v>3895</v>
      </c>
      <c r="E24" s="192">
        <v>1500</v>
      </c>
      <c r="F24" s="192">
        <v>1472</v>
      </c>
      <c r="G24" s="212">
        <v>1500</v>
      </c>
      <c r="H24" s="192">
        <v>1281</v>
      </c>
      <c r="I24" s="192">
        <v>2000</v>
      </c>
      <c r="J24" s="421"/>
    </row>
    <row r="25" spans="1:10" ht="14.1" customHeight="1" thickTop="1" thickBot="1" x14ac:dyDescent="0.25">
      <c r="A25" s="217"/>
      <c r="B25" s="45" t="s">
        <v>5</v>
      </c>
      <c r="C25" s="51">
        <f t="shared" ref="C25:E25" si="6">SUM(C23:C24)</f>
        <v>2350</v>
      </c>
      <c r="D25" s="195">
        <f t="shared" si="6"/>
        <v>4479</v>
      </c>
      <c r="E25" s="195">
        <f t="shared" si="6"/>
        <v>2250</v>
      </c>
      <c r="F25" s="195">
        <f>SUM(F23:F24)</f>
        <v>2090.96</v>
      </c>
      <c r="G25" s="218">
        <f t="shared" ref="G25" si="7">SUM(G23:G24)</f>
        <v>2250</v>
      </c>
      <c r="H25" s="195">
        <f>SUM(H23:H24)</f>
        <v>1919</v>
      </c>
      <c r="I25" s="195">
        <f>SUM(I23:I24)</f>
        <v>2750</v>
      </c>
    </row>
    <row r="26" spans="1:10" ht="14.1" customHeight="1" thickTop="1" x14ac:dyDescent="0.2">
      <c r="A26" s="219"/>
      <c r="B26" s="93"/>
      <c r="C26" s="118"/>
      <c r="D26" s="221"/>
      <c r="E26" s="221"/>
      <c r="F26" s="221"/>
      <c r="G26" s="357"/>
      <c r="H26" s="221"/>
      <c r="I26" s="221"/>
    </row>
    <row r="27" spans="1:10" ht="14.1" customHeight="1" x14ac:dyDescent="0.2">
      <c r="A27" s="207"/>
      <c r="B27" s="227" t="s">
        <v>133</v>
      </c>
      <c r="C27" s="129"/>
      <c r="D27" s="189"/>
      <c r="E27" s="189"/>
      <c r="F27" s="189"/>
      <c r="G27" s="303"/>
      <c r="H27" s="189"/>
      <c r="I27" s="189"/>
    </row>
    <row r="28" spans="1:10" ht="14.1" customHeight="1" x14ac:dyDescent="0.2">
      <c r="A28" s="181" t="s">
        <v>134</v>
      </c>
      <c r="B28" s="171" t="s">
        <v>37</v>
      </c>
      <c r="C28" s="170">
        <v>3500</v>
      </c>
      <c r="D28" s="192">
        <v>13049.39</v>
      </c>
      <c r="E28" s="192">
        <v>10000</v>
      </c>
      <c r="F28" s="192">
        <v>10096.299999999999</v>
      </c>
      <c r="G28" s="212">
        <v>13000</v>
      </c>
      <c r="H28" s="192">
        <v>3248</v>
      </c>
      <c r="I28" s="169">
        <v>5000</v>
      </c>
      <c r="J28" s="419"/>
    </row>
    <row r="29" spans="1:10" ht="14.1" customHeight="1" thickBot="1" x14ac:dyDescent="0.25">
      <c r="A29" s="82" t="s">
        <v>132</v>
      </c>
      <c r="B29" s="78" t="s">
        <v>77</v>
      </c>
      <c r="C29" s="116">
        <v>9000</v>
      </c>
      <c r="D29" s="192">
        <v>62482.78</v>
      </c>
      <c r="E29" s="192">
        <v>50000</v>
      </c>
      <c r="F29" s="192">
        <v>73337.66</v>
      </c>
      <c r="G29" s="212">
        <v>70000</v>
      </c>
      <c r="H29" s="192">
        <v>50374</v>
      </c>
      <c r="I29" s="169">
        <v>73000</v>
      </c>
      <c r="J29" s="419"/>
    </row>
    <row r="30" spans="1:10" ht="14.1" customHeight="1" thickTop="1" thickBot="1" x14ac:dyDescent="0.25">
      <c r="A30" s="228"/>
      <c r="B30" s="45" t="s">
        <v>5</v>
      </c>
      <c r="C30" s="123">
        <f t="shared" ref="C30:G30" si="8">SUM(C28:C29)</f>
        <v>12500</v>
      </c>
      <c r="D30" s="195">
        <f t="shared" si="8"/>
        <v>75532.17</v>
      </c>
      <c r="E30" s="195">
        <f t="shared" si="8"/>
        <v>60000</v>
      </c>
      <c r="F30" s="195">
        <f t="shared" si="8"/>
        <v>83433.960000000006</v>
      </c>
      <c r="G30" s="218">
        <f t="shared" si="8"/>
        <v>83000</v>
      </c>
      <c r="H30" s="195">
        <f>SUM(H28:H29)</f>
        <v>53622</v>
      </c>
      <c r="I30" s="195">
        <f>SUM(I28:I29)</f>
        <v>78000</v>
      </c>
    </row>
    <row r="31" spans="1:10" ht="14.1" customHeight="1" thickTop="1" x14ac:dyDescent="0.2">
      <c r="A31" s="229"/>
      <c r="B31" s="93"/>
      <c r="C31" s="118"/>
      <c r="D31" s="221"/>
      <c r="E31" s="221"/>
      <c r="F31" s="221"/>
      <c r="G31" s="357"/>
      <c r="H31" s="221"/>
      <c r="I31" s="221"/>
    </row>
    <row r="32" spans="1:10" ht="14.1" customHeight="1" x14ac:dyDescent="0.2">
      <c r="A32" s="222"/>
      <c r="B32" s="89" t="s">
        <v>63</v>
      </c>
      <c r="C32" s="125"/>
      <c r="D32" s="190"/>
      <c r="E32" s="190"/>
      <c r="F32" s="190"/>
      <c r="G32" s="304"/>
      <c r="H32" s="190"/>
      <c r="I32" s="190"/>
    </row>
    <row r="33" spans="1:10" ht="14.1" customHeight="1" x14ac:dyDescent="0.2">
      <c r="A33" s="181" t="s">
        <v>136</v>
      </c>
      <c r="B33" s="172" t="s">
        <v>135</v>
      </c>
      <c r="C33" s="170">
        <v>30000</v>
      </c>
      <c r="D33" s="192">
        <v>0</v>
      </c>
      <c r="E33" s="192">
        <v>30000</v>
      </c>
      <c r="F33" s="192">
        <v>0</v>
      </c>
      <c r="G33" s="212">
        <v>1500</v>
      </c>
      <c r="H33" s="192">
        <v>0</v>
      </c>
      <c r="I33" s="192">
        <v>1500</v>
      </c>
    </row>
    <row r="34" spans="1:10" ht="14.1" customHeight="1" x14ac:dyDescent="0.2">
      <c r="A34" s="345" t="s">
        <v>396</v>
      </c>
      <c r="B34" s="349" t="s">
        <v>397</v>
      </c>
      <c r="C34" s="348"/>
      <c r="D34" s="192"/>
      <c r="E34" s="192"/>
      <c r="F34" s="192"/>
      <c r="G34" s="212"/>
      <c r="H34" s="192">
        <v>40307</v>
      </c>
      <c r="I34" s="169">
        <v>80700</v>
      </c>
      <c r="J34" s="421"/>
    </row>
    <row r="35" spans="1:10" ht="14.1" customHeight="1" x14ac:dyDescent="0.2">
      <c r="A35" s="223" t="s">
        <v>137</v>
      </c>
      <c r="B35" s="75" t="s">
        <v>138</v>
      </c>
      <c r="C35" s="116">
        <v>800</v>
      </c>
      <c r="D35" s="192">
        <v>953</v>
      </c>
      <c r="E35" s="192">
        <v>800</v>
      </c>
      <c r="F35" s="192">
        <v>753</v>
      </c>
      <c r="G35" s="212">
        <v>800</v>
      </c>
      <c r="H35" s="192">
        <v>771</v>
      </c>
      <c r="I35" s="192">
        <v>800</v>
      </c>
    </row>
    <row r="36" spans="1:10" ht="14.1" customHeight="1" x14ac:dyDescent="0.2">
      <c r="A36" s="82" t="s">
        <v>139</v>
      </c>
      <c r="B36" s="75" t="s">
        <v>140</v>
      </c>
      <c r="C36" s="116">
        <v>5000</v>
      </c>
      <c r="D36" s="192">
        <v>7750</v>
      </c>
      <c r="E36" s="192">
        <v>7749.59</v>
      </c>
      <c r="F36" s="192">
        <v>10718</v>
      </c>
      <c r="G36" s="212">
        <v>10000</v>
      </c>
      <c r="H36" s="192">
        <v>0</v>
      </c>
      <c r="I36" s="192">
        <v>1000</v>
      </c>
    </row>
    <row r="37" spans="1:10" ht="14.1" customHeight="1" x14ac:dyDescent="0.2">
      <c r="A37" s="82" t="s">
        <v>142</v>
      </c>
      <c r="B37" s="75" t="s">
        <v>141</v>
      </c>
      <c r="C37" s="116">
        <v>20000</v>
      </c>
      <c r="D37" s="192">
        <v>18679</v>
      </c>
      <c r="E37" s="192">
        <v>20000</v>
      </c>
      <c r="F37" s="192">
        <v>20403</v>
      </c>
      <c r="G37" s="212">
        <v>20000</v>
      </c>
      <c r="H37" s="192">
        <v>20561</v>
      </c>
      <c r="I37" s="192">
        <v>20000</v>
      </c>
    </row>
    <row r="38" spans="1:10" ht="14.1" customHeight="1" x14ac:dyDescent="0.2">
      <c r="A38" s="181" t="s">
        <v>332</v>
      </c>
      <c r="B38" s="173" t="s">
        <v>333</v>
      </c>
      <c r="C38" s="170"/>
      <c r="D38" s="192">
        <v>186305</v>
      </c>
      <c r="E38" s="192"/>
      <c r="F38" s="192">
        <v>211542.69</v>
      </c>
      <c r="G38" s="212">
        <v>200000</v>
      </c>
      <c r="H38" s="192">
        <v>155029</v>
      </c>
      <c r="I38" s="192">
        <v>155000</v>
      </c>
    </row>
    <row r="39" spans="1:10" ht="14.1" customHeight="1" thickBot="1" x14ac:dyDescent="0.25">
      <c r="A39" s="223" t="s">
        <v>143</v>
      </c>
      <c r="B39" s="75" t="s">
        <v>299</v>
      </c>
      <c r="C39" s="116">
        <v>0</v>
      </c>
      <c r="D39" s="192">
        <v>0</v>
      </c>
      <c r="E39" s="192">
        <v>0</v>
      </c>
      <c r="F39" s="192"/>
      <c r="G39" s="212">
        <v>0</v>
      </c>
      <c r="H39" s="192">
        <v>0</v>
      </c>
      <c r="I39" s="192">
        <v>0</v>
      </c>
    </row>
    <row r="40" spans="1:10" ht="14.1" customHeight="1" thickTop="1" thickBot="1" x14ac:dyDescent="0.25">
      <c r="A40" s="228"/>
      <c r="B40" s="46" t="s">
        <v>5</v>
      </c>
      <c r="C40" s="119">
        <f t="shared" ref="C40:G40" si="9">SUM(C33:C39)</f>
        <v>55800</v>
      </c>
      <c r="D40" s="196">
        <f t="shared" si="9"/>
        <v>213687</v>
      </c>
      <c r="E40" s="196">
        <f t="shared" si="9"/>
        <v>58549.59</v>
      </c>
      <c r="F40" s="196">
        <f t="shared" si="9"/>
        <v>243416.69</v>
      </c>
      <c r="G40" s="224">
        <f t="shared" si="9"/>
        <v>232300</v>
      </c>
      <c r="H40" s="196">
        <f t="shared" ref="H40" si="10">SUM(H33:H39)</f>
        <v>216668</v>
      </c>
      <c r="I40" s="196">
        <f t="shared" ref="I40" si="11">SUM(I33:I39)</f>
        <v>259000</v>
      </c>
    </row>
    <row r="41" spans="1:10" ht="14.1" customHeight="1" thickTop="1" x14ac:dyDescent="0.2">
      <c r="A41" s="229"/>
      <c r="B41" s="91"/>
      <c r="C41" s="122"/>
      <c r="D41" s="221"/>
      <c r="E41" s="221"/>
      <c r="F41" s="221"/>
      <c r="G41" s="357"/>
      <c r="H41" s="221"/>
      <c r="I41" s="221"/>
    </row>
    <row r="42" spans="1:10" ht="14.1" customHeight="1" x14ac:dyDescent="0.2">
      <c r="A42" s="207"/>
      <c r="B42" s="89" t="s">
        <v>144</v>
      </c>
      <c r="C42" s="130"/>
      <c r="D42" s="191"/>
      <c r="E42" s="191"/>
      <c r="F42" s="191"/>
      <c r="G42" s="305"/>
      <c r="H42" s="191"/>
      <c r="I42" s="191"/>
    </row>
    <row r="43" spans="1:10" ht="14.1" customHeight="1" x14ac:dyDescent="0.2">
      <c r="A43" s="181" t="s">
        <v>309</v>
      </c>
      <c r="B43" s="167" t="s">
        <v>306</v>
      </c>
      <c r="C43" s="170"/>
      <c r="D43" s="192">
        <v>0</v>
      </c>
      <c r="E43" s="192">
        <v>100</v>
      </c>
      <c r="F43" s="192">
        <v>0</v>
      </c>
      <c r="G43" s="212">
        <v>0</v>
      </c>
      <c r="H43" s="192">
        <v>0</v>
      </c>
      <c r="I43" s="192">
        <v>0</v>
      </c>
    </row>
    <row r="44" spans="1:10" ht="14.1" customHeight="1" x14ac:dyDescent="0.2">
      <c r="A44" s="181" t="s">
        <v>148</v>
      </c>
      <c r="B44" s="167" t="s">
        <v>384</v>
      </c>
      <c r="C44" s="170">
        <v>500</v>
      </c>
      <c r="D44" s="192">
        <v>1130</v>
      </c>
      <c r="E44" s="192">
        <v>500</v>
      </c>
      <c r="F44" s="192">
        <v>0</v>
      </c>
      <c r="G44" s="212">
        <v>0</v>
      </c>
      <c r="H44" s="192">
        <v>3196</v>
      </c>
      <c r="I44" s="169">
        <v>6000</v>
      </c>
      <c r="J44" s="419"/>
    </row>
    <row r="45" spans="1:10" ht="14.1" customHeight="1" x14ac:dyDescent="0.2">
      <c r="A45" s="181" t="s">
        <v>318</v>
      </c>
      <c r="B45" s="167" t="s">
        <v>149</v>
      </c>
      <c r="C45" s="170">
        <v>600</v>
      </c>
      <c r="D45" s="192">
        <v>0</v>
      </c>
      <c r="E45" s="192">
        <v>600</v>
      </c>
      <c r="F45" s="192">
        <v>0</v>
      </c>
      <c r="G45" s="212">
        <v>0</v>
      </c>
      <c r="H45" s="192">
        <v>1700</v>
      </c>
      <c r="I45" s="192">
        <v>1300</v>
      </c>
      <c r="J45" s="421"/>
    </row>
    <row r="46" spans="1:10" ht="14.1" customHeight="1" x14ac:dyDescent="0.2">
      <c r="A46" s="223" t="s">
        <v>312</v>
      </c>
      <c r="B46" s="79" t="s">
        <v>313</v>
      </c>
      <c r="C46" s="117"/>
      <c r="D46" s="193">
        <v>0</v>
      </c>
      <c r="E46" s="193"/>
      <c r="F46" s="193">
        <v>4551.5</v>
      </c>
      <c r="G46" s="214">
        <v>5000</v>
      </c>
      <c r="H46" s="193">
        <v>9634.2099999999991</v>
      </c>
      <c r="I46" s="430">
        <v>8000</v>
      </c>
      <c r="J46" s="419"/>
    </row>
    <row r="47" spans="1:10" ht="14.1" customHeight="1" x14ac:dyDescent="0.2">
      <c r="A47" s="223" t="s">
        <v>388</v>
      </c>
      <c r="B47" s="79" t="s">
        <v>389</v>
      </c>
      <c r="C47" s="117"/>
      <c r="D47" s="193"/>
      <c r="E47" s="193"/>
      <c r="F47" s="193"/>
      <c r="G47" s="214"/>
      <c r="H47" s="193">
        <v>400</v>
      </c>
      <c r="I47" s="193">
        <v>500</v>
      </c>
    </row>
    <row r="48" spans="1:10" ht="14.1" customHeight="1" x14ac:dyDescent="0.2">
      <c r="A48" s="223" t="s">
        <v>390</v>
      </c>
      <c r="B48" s="79" t="s">
        <v>391</v>
      </c>
      <c r="C48" s="117"/>
      <c r="D48" s="193"/>
      <c r="E48" s="193"/>
      <c r="F48" s="193"/>
      <c r="G48" s="214"/>
      <c r="H48" s="193">
        <v>0</v>
      </c>
      <c r="I48" s="193">
        <v>0</v>
      </c>
    </row>
    <row r="49" spans="1:10" ht="14.1" customHeight="1" x14ac:dyDescent="0.2">
      <c r="A49" s="82" t="s">
        <v>150</v>
      </c>
      <c r="B49" s="80" t="s">
        <v>151</v>
      </c>
      <c r="C49" s="117">
        <v>450</v>
      </c>
      <c r="D49" s="193">
        <v>560</v>
      </c>
      <c r="E49" s="193">
        <v>400</v>
      </c>
      <c r="F49" s="193">
        <v>1175</v>
      </c>
      <c r="G49" s="214">
        <v>1500</v>
      </c>
      <c r="H49" s="193">
        <v>2400</v>
      </c>
      <c r="I49" s="193">
        <v>2200</v>
      </c>
    </row>
    <row r="50" spans="1:10" ht="14.1" customHeight="1" x14ac:dyDescent="0.2">
      <c r="A50" s="82" t="s">
        <v>153</v>
      </c>
      <c r="B50" s="80" t="s">
        <v>152</v>
      </c>
      <c r="C50" s="117">
        <v>30</v>
      </c>
      <c r="D50" s="193">
        <v>23.35</v>
      </c>
      <c r="E50" s="193">
        <v>25</v>
      </c>
      <c r="F50" s="193">
        <v>0</v>
      </c>
      <c r="G50" s="214">
        <v>0</v>
      </c>
      <c r="H50" s="193">
        <v>0</v>
      </c>
      <c r="I50" s="193"/>
    </row>
    <row r="51" spans="1:10" ht="14.1" customHeight="1" x14ac:dyDescent="0.2">
      <c r="A51" s="181" t="s">
        <v>170</v>
      </c>
      <c r="B51" s="174" t="s">
        <v>159</v>
      </c>
      <c r="C51" s="175">
        <v>8000</v>
      </c>
      <c r="D51" s="193">
        <v>5031</v>
      </c>
      <c r="E51" s="193">
        <v>7000</v>
      </c>
      <c r="F51" s="193">
        <v>12194</v>
      </c>
      <c r="G51" s="214">
        <v>10000</v>
      </c>
      <c r="H51" s="193">
        <v>10936</v>
      </c>
      <c r="I51" s="430">
        <v>12000</v>
      </c>
      <c r="J51" s="419"/>
    </row>
    <row r="52" spans="1:10" ht="14.1" customHeight="1" x14ac:dyDescent="0.2">
      <c r="A52" s="82" t="s">
        <v>157</v>
      </c>
      <c r="B52" s="80" t="s">
        <v>158</v>
      </c>
      <c r="C52" s="117">
        <v>6000</v>
      </c>
      <c r="D52" s="193">
        <v>5440</v>
      </c>
      <c r="E52" s="193">
        <v>5000</v>
      </c>
      <c r="F52" s="193">
        <v>4472</v>
      </c>
      <c r="G52" s="214">
        <v>5000</v>
      </c>
      <c r="H52" s="193">
        <v>1050</v>
      </c>
      <c r="I52" s="193">
        <v>2500</v>
      </c>
    </row>
    <row r="53" spans="1:10" ht="14.1" customHeight="1" x14ac:dyDescent="0.2">
      <c r="A53" s="181" t="s">
        <v>155</v>
      </c>
      <c r="B53" s="174" t="s">
        <v>156</v>
      </c>
      <c r="C53" s="175">
        <v>300</v>
      </c>
      <c r="D53" s="193">
        <v>360</v>
      </c>
      <c r="E53" s="193">
        <v>300</v>
      </c>
      <c r="F53" s="193">
        <v>8490</v>
      </c>
      <c r="G53" s="214">
        <v>7000</v>
      </c>
      <c r="H53" s="193">
        <v>3380</v>
      </c>
      <c r="I53" s="193">
        <v>3000</v>
      </c>
    </row>
    <row r="54" spans="1:10" ht="14.1" customHeight="1" x14ac:dyDescent="0.2">
      <c r="A54" s="181" t="s">
        <v>370</v>
      </c>
      <c r="B54" s="174" t="s">
        <v>371</v>
      </c>
      <c r="C54" s="175"/>
      <c r="D54" s="193"/>
      <c r="E54" s="193"/>
      <c r="F54" s="193"/>
      <c r="G54" s="214"/>
      <c r="H54" s="193">
        <v>500</v>
      </c>
      <c r="I54" s="193">
        <v>500</v>
      </c>
    </row>
    <row r="55" spans="1:10" ht="14.1" customHeight="1" x14ac:dyDescent="0.2">
      <c r="A55" s="82" t="s">
        <v>154</v>
      </c>
      <c r="B55" s="80" t="s">
        <v>80</v>
      </c>
      <c r="C55" s="117">
        <v>1000</v>
      </c>
      <c r="D55" s="198"/>
      <c r="E55" s="193">
        <v>500</v>
      </c>
      <c r="F55" s="198">
        <v>588</v>
      </c>
      <c r="G55" s="214">
        <v>500</v>
      </c>
      <c r="H55" s="198">
        <v>34991</v>
      </c>
      <c r="I55" s="198">
        <v>500</v>
      </c>
    </row>
    <row r="56" spans="1:10" ht="14.1" customHeight="1" x14ac:dyDescent="0.2">
      <c r="A56" s="82" t="s">
        <v>146</v>
      </c>
      <c r="B56" s="80" t="s">
        <v>147</v>
      </c>
      <c r="C56" s="117">
        <v>400</v>
      </c>
      <c r="D56" s="193">
        <v>2061</v>
      </c>
      <c r="E56" s="193">
        <v>500</v>
      </c>
      <c r="F56" s="193">
        <v>300</v>
      </c>
      <c r="G56" s="214">
        <v>300</v>
      </c>
      <c r="H56" s="193">
        <v>77.400000000000006</v>
      </c>
      <c r="I56" s="193">
        <v>300</v>
      </c>
    </row>
    <row r="57" spans="1:10" ht="14.1" customHeight="1" thickBot="1" x14ac:dyDescent="0.25">
      <c r="A57" s="213" t="s">
        <v>145</v>
      </c>
      <c r="B57" s="87" t="s">
        <v>81</v>
      </c>
      <c r="C57" s="117">
        <v>1000</v>
      </c>
      <c r="D57" s="193">
        <v>900</v>
      </c>
      <c r="E57" s="193">
        <v>1500</v>
      </c>
      <c r="F57" s="193">
        <v>1150</v>
      </c>
      <c r="G57" s="214">
        <v>1000</v>
      </c>
      <c r="H57" s="193">
        <v>450</v>
      </c>
      <c r="I57" s="193">
        <v>1000</v>
      </c>
    </row>
    <row r="58" spans="1:10" ht="14.1" customHeight="1" thickTop="1" x14ac:dyDescent="0.2">
      <c r="A58" s="230"/>
      <c r="B58" s="367" t="s">
        <v>5</v>
      </c>
      <c r="C58" s="368">
        <f>SUM(C44:C57)</f>
        <v>18280</v>
      </c>
      <c r="D58" s="369">
        <f>SUM(D44:D57)</f>
        <v>15505.35</v>
      </c>
      <c r="E58" s="369">
        <f>SUM(E44:E57)</f>
        <v>16325</v>
      </c>
      <c r="F58" s="369">
        <f>SUM(F43:F57)</f>
        <v>32920.5</v>
      </c>
      <c r="G58" s="370">
        <f>SUM(G43:G57)</f>
        <v>30300</v>
      </c>
      <c r="H58" s="369">
        <f>SUM(H43:H57)</f>
        <v>68714.609999999986</v>
      </c>
      <c r="I58" s="369">
        <f>SUM(I43:I57)</f>
        <v>37800</v>
      </c>
    </row>
    <row r="59" spans="1:10" ht="14.1" customHeight="1" x14ac:dyDescent="0.2">
      <c r="A59" s="371"/>
      <c r="B59" s="85"/>
      <c r="C59" s="372"/>
      <c r="D59" s="373"/>
      <c r="E59" s="373"/>
      <c r="F59" s="373"/>
      <c r="G59" s="374"/>
      <c r="H59" s="373"/>
      <c r="I59" s="373"/>
    </row>
    <row r="60" spans="1:10" ht="14.1" customHeight="1" x14ac:dyDescent="0.2">
      <c r="A60" s="231"/>
      <c r="B60" s="89" t="s">
        <v>161</v>
      </c>
      <c r="C60" s="130" t="s">
        <v>0</v>
      </c>
      <c r="D60" s="191" t="s">
        <v>0</v>
      </c>
      <c r="E60" s="191" t="s">
        <v>0</v>
      </c>
      <c r="F60" s="191"/>
      <c r="G60" s="305" t="s">
        <v>0</v>
      </c>
      <c r="H60" s="191"/>
      <c r="I60" s="191"/>
    </row>
    <row r="61" spans="1:10" ht="14.1" customHeight="1" x14ac:dyDescent="0.2">
      <c r="A61" s="322">
        <v>383.49</v>
      </c>
      <c r="B61" s="323" t="s">
        <v>308</v>
      </c>
      <c r="C61" s="319"/>
      <c r="D61" s="320"/>
      <c r="E61" s="320"/>
      <c r="F61" s="320"/>
      <c r="G61" s="321"/>
      <c r="H61" s="324">
        <v>6350</v>
      </c>
      <c r="I61" s="380"/>
    </row>
    <row r="62" spans="1:10" ht="14.1" customHeight="1" thickBot="1" x14ac:dyDescent="0.25">
      <c r="A62" s="232" t="s">
        <v>160</v>
      </c>
      <c r="B62" s="171" t="s">
        <v>307</v>
      </c>
      <c r="C62" s="170">
        <v>0</v>
      </c>
      <c r="D62" s="192">
        <v>0</v>
      </c>
      <c r="E62" s="192">
        <v>700</v>
      </c>
      <c r="F62" s="192">
        <v>0</v>
      </c>
      <c r="G62" s="212">
        <v>0</v>
      </c>
      <c r="H62" s="192">
        <v>0</v>
      </c>
      <c r="I62" s="192">
        <v>0</v>
      </c>
    </row>
    <row r="63" spans="1:10" ht="14.1" customHeight="1" thickTop="1" x14ac:dyDescent="0.2">
      <c r="A63" s="217"/>
      <c r="B63" s="367" t="s">
        <v>5</v>
      </c>
      <c r="C63" s="375">
        <f t="shared" ref="C63:D63" si="12">SUM(C62:C62)</f>
        <v>0</v>
      </c>
      <c r="D63" s="376">
        <f t="shared" si="12"/>
        <v>0</v>
      </c>
      <c r="E63" s="376">
        <f t="shared" ref="E63" si="13">SUM(E62:E62)</f>
        <v>700</v>
      </c>
      <c r="F63" s="376">
        <f>SUM(F62)</f>
        <v>0</v>
      </c>
      <c r="G63" s="377">
        <f t="shared" ref="G63" si="14">SUM(G62:G62)</f>
        <v>0</v>
      </c>
      <c r="H63" s="376">
        <f>SUM(H61:H62)</f>
        <v>6350</v>
      </c>
      <c r="I63" s="376">
        <f>SUM(I61:I62)</f>
        <v>0</v>
      </c>
    </row>
    <row r="64" spans="1:10" s="179" customFormat="1" ht="14.1" customHeight="1" x14ac:dyDescent="0.2">
      <c r="A64" s="378"/>
      <c r="B64" s="379"/>
      <c r="C64" s="372"/>
      <c r="D64" s="373"/>
      <c r="E64" s="373"/>
      <c r="F64" s="373"/>
      <c r="G64" s="374"/>
      <c r="H64" s="373"/>
      <c r="I64" s="373"/>
      <c r="J64" s="420"/>
    </row>
    <row r="65" spans="1:9" ht="14.1" customHeight="1" x14ac:dyDescent="0.2">
      <c r="A65" s="222"/>
      <c r="B65" s="89" t="s">
        <v>11</v>
      </c>
      <c r="C65" s="129"/>
      <c r="D65" s="189"/>
      <c r="E65" s="189"/>
      <c r="F65" s="189"/>
      <c r="G65" s="303"/>
      <c r="H65" s="189"/>
      <c r="I65" s="189"/>
    </row>
    <row r="66" spans="1:9" ht="14.1" customHeight="1" x14ac:dyDescent="0.2">
      <c r="A66" s="232" t="s">
        <v>368</v>
      </c>
      <c r="B66" s="176" t="s">
        <v>365</v>
      </c>
      <c r="C66" s="177"/>
      <c r="D66" s="199"/>
      <c r="E66" s="199">
        <v>100</v>
      </c>
      <c r="F66" s="199">
        <v>0</v>
      </c>
      <c r="G66" s="233">
        <v>40000</v>
      </c>
      <c r="H66" s="199">
        <v>0</v>
      </c>
      <c r="I66" s="199">
        <v>40000</v>
      </c>
    </row>
    <row r="67" spans="1:9" ht="14.1" customHeight="1" x14ac:dyDescent="0.2">
      <c r="A67" s="82" t="s">
        <v>163</v>
      </c>
      <c r="B67" s="81" t="s">
        <v>162</v>
      </c>
      <c r="C67" s="116">
        <v>0</v>
      </c>
      <c r="D67" s="192">
        <v>0</v>
      </c>
      <c r="E67" s="192">
        <v>3000</v>
      </c>
      <c r="F67" s="192">
        <v>0</v>
      </c>
      <c r="G67" s="212">
        <v>500</v>
      </c>
      <c r="H67" s="192">
        <v>9926.25</v>
      </c>
      <c r="I67" s="192">
        <v>7000</v>
      </c>
    </row>
    <row r="68" spans="1:9" ht="14.1" customHeight="1" x14ac:dyDescent="0.2">
      <c r="A68" s="345" t="s">
        <v>165</v>
      </c>
      <c r="B68" s="347" t="s">
        <v>164</v>
      </c>
      <c r="C68" s="348">
        <v>0</v>
      </c>
      <c r="D68" s="192">
        <v>0</v>
      </c>
      <c r="E68" s="192">
        <v>100</v>
      </c>
      <c r="F68" s="192">
        <v>0</v>
      </c>
      <c r="G68" s="212">
        <v>356927</v>
      </c>
      <c r="H68" s="192">
        <v>54000</v>
      </c>
      <c r="I68" s="192">
        <v>75356</v>
      </c>
    </row>
    <row r="69" spans="1:9" ht="14.1" customHeight="1" x14ac:dyDescent="0.2">
      <c r="A69" s="82" t="s">
        <v>301</v>
      </c>
      <c r="B69" s="81" t="s">
        <v>366</v>
      </c>
      <c r="C69" s="116"/>
      <c r="D69" s="192"/>
      <c r="E69" s="192">
        <v>100</v>
      </c>
      <c r="F69" s="192">
        <v>0</v>
      </c>
      <c r="G69" s="212">
        <v>141000</v>
      </c>
      <c r="H69" s="192">
        <v>0</v>
      </c>
      <c r="I69" s="192">
        <v>0</v>
      </c>
    </row>
    <row r="70" spans="1:9" ht="14.1" customHeight="1" x14ac:dyDescent="0.2">
      <c r="A70" s="82" t="s">
        <v>167</v>
      </c>
      <c r="B70" s="81" t="s">
        <v>166</v>
      </c>
      <c r="C70" s="116">
        <v>0</v>
      </c>
      <c r="D70" s="192">
        <v>59013.97</v>
      </c>
      <c r="E70" s="192">
        <v>100</v>
      </c>
      <c r="F70" s="192">
        <v>792</v>
      </c>
      <c r="G70" s="212">
        <v>0</v>
      </c>
      <c r="H70" s="192">
        <v>120</v>
      </c>
      <c r="I70" s="192"/>
    </row>
    <row r="71" spans="1:9" ht="14.1" customHeight="1" thickBot="1" x14ac:dyDescent="0.25">
      <c r="A71" s="82" t="s">
        <v>168</v>
      </c>
      <c r="B71" s="81" t="s">
        <v>169</v>
      </c>
      <c r="C71" s="131">
        <v>1000</v>
      </c>
      <c r="D71" s="192">
        <v>843</v>
      </c>
      <c r="E71" s="192">
        <v>100</v>
      </c>
      <c r="F71" s="192">
        <v>30</v>
      </c>
      <c r="G71" s="212">
        <v>0</v>
      </c>
      <c r="H71" s="192">
        <v>0</v>
      </c>
      <c r="I71" s="192">
        <v>0</v>
      </c>
    </row>
    <row r="72" spans="1:9" ht="14.1" customHeight="1" thickTop="1" x14ac:dyDescent="0.2">
      <c r="A72" s="228"/>
      <c r="B72" s="367" t="s">
        <v>82</v>
      </c>
      <c r="C72" s="375">
        <f t="shared" ref="C72:E72" si="15">SUM(C67:C71)</f>
        <v>1000</v>
      </c>
      <c r="D72" s="376">
        <f t="shared" si="15"/>
        <v>59856.97</v>
      </c>
      <c r="E72" s="376">
        <f t="shared" si="15"/>
        <v>3400</v>
      </c>
      <c r="F72" s="376">
        <f>SUM(F66:F71)</f>
        <v>822</v>
      </c>
      <c r="G72" s="377">
        <f>SUM(G66:G71)</f>
        <v>538427</v>
      </c>
      <c r="H72" s="376">
        <f>SUM(H66:H71)</f>
        <v>64046.25</v>
      </c>
      <c r="I72" s="376">
        <f>SUM(I66:I71)</f>
        <v>122356</v>
      </c>
    </row>
    <row r="73" spans="1:9" ht="14.1" customHeight="1" x14ac:dyDescent="0.2">
      <c r="A73" s="378"/>
      <c r="B73" s="381"/>
      <c r="C73" s="382"/>
      <c r="D73" s="373"/>
      <c r="E73" s="373"/>
      <c r="F73" s="373"/>
      <c r="G73" s="383"/>
      <c r="H73" s="373"/>
      <c r="I73" s="373"/>
    </row>
    <row r="74" spans="1:9" ht="13.5" thickBot="1" x14ac:dyDescent="0.25">
      <c r="A74" s="234"/>
      <c r="B74" s="86" t="s">
        <v>65</v>
      </c>
      <c r="C74" s="124">
        <f>SUM(C72,C63,C58,C40,C30,C25,C20,C13,C7)</f>
        <v>828080</v>
      </c>
      <c r="D74" s="200">
        <f>SUM(D72,D63,D58,D40,D30,D25,D20,D13,D7)</f>
        <v>1269494.49</v>
      </c>
      <c r="E74" s="200">
        <f>SUM(E72,E63,E58,E40,E30,E25,E20,E13,E7)</f>
        <v>891343.59</v>
      </c>
      <c r="F74" s="200">
        <f>SUM(F7,F13,F20,F25,F30,F40,F58,F72)</f>
        <v>1029728.6499999999</v>
      </c>
      <c r="G74" s="235">
        <f>SUM(G72,G63,G58,G40,G30,G25,G20,G13,G7)</f>
        <v>1635534.73</v>
      </c>
      <c r="H74" s="200">
        <f>SUM(H7,H13,H20,H25,H30,H40,H58,H63,H72)</f>
        <v>1033168.97</v>
      </c>
      <c r="I74" s="200">
        <f>SUM(I7,I13,I20,I25,I30,I40,I58,I72)</f>
        <v>1184164</v>
      </c>
    </row>
    <row r="75" spans="1:9" ht="14.25" thickTop="1" thickBot="1" x14ac:dyDescent="0.25">
      <c r="A75" s="236"/>
      <c r="B75" s="237" t="s">
        <v>76</v>
      </c>
      <c r="C75" s="238">
        <f>SUM(C74,-EXP!C136)</f>
        <v>22870</v>
      </c>
      <c r="D75" s="239">
        <f>SUM(D74,-EXP!D136)</f>
        <v>-230173.03000000003</v>
      </c>
      <c r="E75" s="239">
        <f>SUM(E74,-EXP!E136)</f>
        <v>-549016.21000000008</v>
      </c>
      <c r="F75" s="239">
        <f>SUM(F74,-EXP!F136)</f>
        <v>46630.499999999767</v>
      </c>
      <c r="G75" s="240">
        <f>SUM(G74,-EXP!G136)</f>
        <v>-46.63800000003539</v>
      </c>
      <c r="H75" s="239">
        <f>SUM(H74,-EXP!H136)</f>
        <v>17095.469999999972</v>
      </c>
      <c r="I75" s="239">
        <f>SUM(I74,-EXP!I136)</f>
        <v>0.31000000005587935</v>
      </c>
    </row>
    <row r="76" spans="1:9" x14ac:dyDescent="0.2">
      <c r="D76"/>
      <c r="E76"/>
      <c r="F76"/>
      <c r="G76"/>
    </row>
    <row r="77" spans="1:9" x14ac:dyDescent="0.2">
      <c r="D77"/>
      <c r="E77"/>
      <c r="F77"/>
      <c r="G77"/>
    </row>
    <row r="78" spans="1:9" x14ac:dyDescent="0.2">
      <c r="D78"/>
      <c r="E78"/>
      <c r="F78"/>
      <c r="G78"/>
    </row>
    <row r="79" spans="1:9" x14ac:dyDescent="0.2">
      <c r="D79"/>
      <c r="E79"/>
      <c r="F79"/>
      <c r="G79"/>
    </row>
    <row r="80" spans="1:9" x14ac:dyDescent="0.2">
      <c r="D80"/>
      <c r="E80"/>
      <c r="F80"/>
      <c r="G80"/>
    </row>
    <row r="81" spans="10:10" customFormat="1" x14ac:dyDescent="0.2">
      <c r="J81" s="418"/>
    </row>
    <row r="82" spans="10:10" customFormat="1" x14ac:dyDescent="0.2">
      <c r="J82" s="418"/>
    </row>
    <row r="83" spans="10:10" customFormat="1" x14ac:dyDescent="0.2">
      <c r="J83" s="418"/>
    </row>
    <row r="84" spans="10:10" customFormat="1" x14ac:dyDescent="0.2">
      <c r="J84" s="418"/>
    </row>
    <row r="85" spans="10:10" customFormat="1" x14ac:dyDescent="0.2">
      <c r="J85" s="418"/>
    </row>
    <row r="86" spans="10:10" customFormat="1" x14ac:dyDescent="0.2">
      <c r="J86" s="418"/>
    </row>
    <row r="87" spans="10:10" customFormat="1" x14ac:dyDescent="0.2">
      <c r="J87" s="418"/>
    </row>
    <row r="88" spans="10:10" customFormat="1" x14ac:dyDescent="0.2">
      <c r="J88" s="418"/>
    </row>
    <row r="89" spans="10:10" customFormat="1" x14ac:dyDescent="0.2">
      <c r="J89" s="418"/>
    </row>
    <row r="90" spans="10:10" customFormat="1" x14ac:dyDescent="0.2">
      <c r="J90" s="418"/>
    </row>
    <row r="91" spans="10:10" customFormat="1" x14ac:dyDescent="0.2">
      <c r="J91" s="418"/>
    </row>
    <row r="92" spans="10:10" customFormat="1" x14ac:dyDescent="0.2">
      <c r="J92" s="418"/>
    </row>
    <row r="93" spans="10:10" customFormat="1" x14ac:dyDescent="0.2">
      <c r="J93" s="418"/>
    </row>
    <row r="94" spans="10:10" customFormat="1" x14ac:dyDescent="0.2">
      <c r="J94" s="418"/>
    </row>
    <row r="95" spans="10:10" customFormat="1" x14ac:dyDescent="0.2">
      <c r="J95" s="418"/>
    </row>
    <row r="96" spans="10:10" customFormat="1" x14ac:dyDescent="0.2">
      <c r="J96" s="418"/>
    </row>
    <row r="97" spans="10:10" customFormat="1" x14ac:dyDescent="0.2">
      <c r="J97" s="418"/>
    </row>
    <row r="98" spans="10:10" customFormat="1" x14ac:dyDescent="0.2">
      <c r="J98" s="418"/>
    </row>
    <row r="99" spans="10:10" customFormat="1" x14ac:dyDescent="0.2">
      <c r="J99" s="418"/>
    </row>
    <row r="100" spans="10:10" customFormat="1" x14ac:dyDescent="0.2">
      <c r="J100" s="418"/>
    </row>
    <row r="101" spans="10:10" customFormat="1" x14ac:dyDescent="0.2">
      <c r="J101" s="418"/>
    </row>
    <row r="102" spans="10:10" customFormat="1" x14ac:dyDescent="0.2">
      <c r="J102" s="418"/>
    </row>
    <row r="103" spans="10:10" customFormat="1" x14ac:dyDescent="0.2">
      <c r="J103" s="418"/>
    </row>
    <row r="104" spans="10:10" customFormat="1" x14ac:dyDescent="0.2">
      <c r="J104" s="418"/>
    </row>
    <row r="105" spans="10:10" customFormat="1" x14ac:dyDescent="0.2">
      <c r="J105" s="418"/>
    </row>
    <row r="106" spans="10:10" customFormat="1" x14ac:dyDescent="0.2">
      <c r="J106" s="418"/>
    </row>
    <row r="107" spans="10:10" customFormat="1" x14ac:dyDescent="0.2">
      <c r="J107" s="418"/>
    </row>
    <row r="108" spans="10:10" customFormat="1" x14ac:dyDescent="0.2">
      <c r="J108" s="418"/>
    </row>
    <row r="109" spans="10:10" customFormat="1" x14ac:dyDescent="0.2">
      <c r="J109" s="418"/>
    </row>
    <row r="110" spans="10:10" customFormat="1" x14ac:dyDescent="0.2">
      <c r="J110" s="418"/>
    </row>
    <row r="111" spans="10:10" customFormat="1" x14ac:dyDescent="0.2">
      <c r="J111" s="418"/>
    </row>
    <row r="112" spans="10:10" customFormat="1" x14ac:dyDescent="0.2">
      <c r="J112" s="418"/>
    </row>
    <row r="113" spans="10:10" customFormat="1" x14ac:dyDescent="0.2">
      <c r="J113" s="418"/>
    </row>
    <row r="114" spans="10:10" customFormat="1" x14ac:dyDescent="0.2">
      <c r="J114" s="418"/>
    </row>
    <row r="115" spans="10:10" customFormat="1" x14ac:dyDescent="0.2">
      <c r="J115" s="418"/>
    </row>
    <row r="116" spans="10:10" customFormat="1" x14ac:dyDescent="0.2">
      <c r="J116" s="418"/>
    </row>
    <row r="117" spans="10:10" customFormat="1" x14ac:dyDescent="0.2">
      <c r="J117" s="418"/>
    </row>
    <row r="118" spans="10:10" customFormat="1" x14ac:dyDescent="0.2">
      <c r="J118" s="418"/>
    </row>
    <row r="119" spans="10:10" customFormat="1" x14ac:dyDescent="0.2">
      <c r="J119" s="418"/>
    </row>
    <row r="120" spans="10:10" customFormat="1" x14ac:dyDescent="0.2">
      <c r="J120" s="418"/>
    </row>
    <row r="121" spans="10:10" customFormat="1" x14ac:dyDescent="0.2">
      <c r="J121" s="418"/>
    </row>
    <row r="122" spans="10:10" customFormat="1" x14ac:dyDescent="0.2">
      <c r="J122" s="418"/>
    </row>
    <row r="123" spans="10:10" customFormat="1" x14ac:dyDescent="0.2">
      <c r="J123" s="418"/>
    </row>
    <row r="124" spans="10:10" customFormat="1" x14ac:dyDescent="0.2">
      <c r="J124" s="418"/>
    </row>
    <row r="125" spans="10:10" customFormat="1" x14ac:dyDescent="0.2">
      <c r="J125" s="418"/>
    </row>
    <row r="126" spans="10:10" customFormat="1" x14ac:dyDescent="0.2">
      <c r="J126" s="418"/>
    </row>
    <row r="127" spans="10:10" customFormat="1" x14ac:dyDescent="0.2">
      <c r="J127" s="418"/>
    </row>
    <row r="128" spans="10:10" customFormat="1" x14ac:dyDescent="0.2">
      <c r="J128" s="418"/>
    </row>
    <row r="129" spans="10:10" customFormat="1" x14ac:dyDescent="0.2">
      <c r="J129" s="418"/>
    </row>
    <row r="130" spans="10:10" customFormat="1" x14ac:dyDescent="0.2">
      <c r="J130" s="418"/>
    </row>
    <row r="131" spans="10:10" customFormat="1" x14ac:dyDescent="0.2">
      <c r="J131" s="418"/>
    </row>
    <row r="132" spans="10:10" customFormat="1" x14ac:dyDescent="0.2">
      <c r="J132" s="418"/>
    </row>
    <row r="133" spans="10:10" customFormat="1" x14ac:dyDescent="0.2">
      <c r="J133" s="418"/>
    </row>
    <row r="134" spans="10:10" customFormat="1" x14ac:dyDescent="0.2">
      <c r="J134" s="418"/>
    </row>
    <row r="135" spans="10:10" customFormat="1" x14ac:dyDescent="0.2">
      <c r="J135" s="418"/>
    </row>
    <row r="136" spans="10:10" customFormat="1" x14ac:dyDescent="0.2">
      <c r="J136" s="418"/>
    </row>
    <row r="137" spans="10:10" customFormat="1" x14ac:dyDescent="0.2">
      <c r="J137" s="418"/>
    </row>
    <row r="138" spans="10:10" customFormat="1" x14ac:dyDescent="0.2">
      <c r="J138" s="418"/>
    </row>
    <row r="139" spans="10:10" customFormat="1" x14ac:dyDescent="0.2">
      <c r="J139" s="418"/>
    </row>
    <row r="140" spans="10:10" customFormat="1" x14ac:dyDescent="0.2">
      <c r="J140" s="418"/>
    </row>
    <row r="141" spans="10:10" customFormat="1" x14ac:dyDescent="0.2">
      <c r="J141" s="418"/>
    </row>
    <row r="142" spans="10:10" customFormat="1" x14ac:dyDescent="0.2">
      <c r="J142" s="418"/>
    </row>
    <row r="143" spans="10:10" customFormat="1" x14ac:dyDescent="0.2">
      <c r="J143" s="418"/>
    </row>
    <row r="144" spans="10:10" customFormat="1" x14ac:dyDescent="0.2">
      <c r="J144" s="418"/>
    </row>
    <row r="145" spans="10:10" customFormat="1" x14ac:dyDescent="0.2">
      <c r="J145" s="418"/>
    </row>
    <row r="146" spans="10:10" customFormat="1" x14ac:dyDescent="0.2">
      <c r="J146" s="418"/>
    </row>
    <row r="147" spans="10:10" customFormat="1" x14ac:dyDescent="0.2">
      <c r="J147" s="418"/>
    </row>
    <row r="148" spans="10:10" customFormat="1" x14ac:dyDescent="0.2">
      <c r="J148" s="418"/>
    </row>
    <row r="149" spans="10:10" customFormat="1" x14ac:dyDescent="0.2">
      <c r="J149" s="418"/>
    </row>
    <row r="150" spans="10:10" customFormat="1" x14ac:dyDescent="0.2">
      <c r="J150" s="418"/>
    </row>
    <row r="151" spans="10:10" customFormat="1" x14ac:dyDescent="0.2">
      <c r="J151" s="418"/>
    </row>
    <row r="152" spans="10:10" customFormat="1" x14ac:dyDescent="0.2">
      <c r="J152" s="418"/>
    </row>
    <row r="153" spans="10:10" customFormat="1" x14ac:dyDescent="0.2">
      <c r="J153" s="418"/>
    </row>
    <row r="154" spans="10:10" customFormat="1" x14ac:dyDescent="0.2">
      <c r="J154" s="418"/>
    </row>
    <row r="155" spans="10:10" customFormat="1" x14ac:dyDescent="0.2">
      <c r="J155" s="418"/>
    </row>
    <row r="156" spans="10:10" customFormat="1" x14ac:dyDescent="0.2">
      <c r="J156" s="418"/>
    </row>
    <row r="157" spans="10:10" customFormat="1" x14ac:dyDescent="0.2">
      <c r="J157" s="418"/>
    </row>
    <row r="158" spans="10:10" customFormat="1" x14ac:dyDescent="0.2">
      <c r="J158" s="418"/>
    </row>
    <row r="159" spans="10:10" customFormat="1" x14ac:dyDescent="0.2">
      <c r="J159" s="418"/>
    </row>
    <row r="160" spans="10:10" customFormat="1" x14ac:dyDescent="0.2">
      <c r="J160" s="418"/>
    </row>
    <row r="161" spans="10:10" customFormat="1" x14ac:dyDescent="0.2">
      <c r="J161" s="418"/>
    </row>
    <row r="162" spans="10:10" customFormat="1" x14ac:dyDescent="0.2">
      <c r="J162" s="418"/>
    </row>
    <row r="163" spans="10:10" customFormat="1" x14ac:dyDescent="0.2">
      <c r="J163" s="418"/>
    </row>
    <row r="164" spans="10:10" customFormat="1" x14ac:dyDescent="0.2">
      <c r="J164" s="418"/>
    </row>
    <row r="165" spans="10:10" customFormat="1" x14ac:dyDescent="0.2">
      <c r="J165" s="418"/>
    </row>
    <row r="166" spans="10:10" customFormat="1" x14ac:dyDescent="0.2">
      <c r="J166" s="418"/>
    </row>
    <row r="167" spans="10:10" customFormat="1" x14ac:dyDescent="0.2">
      <c r="J167" s="418"/>
    </row>
    <row r="168" spans="10:10" customFormat="1" x14ac:dyDescent="0.2">
      <c r="J168" s="418"/>
    </row>
    <row r="169" spans="10:10" customFormat="1" x14ac:dyDescent="0.2">
      <c r="J169" s="418"/>
    </row>
    <row r="170" spans="10:10" customFormat="1" x14ac:dyDescent="0.2">
      <c r="J170" s="418"/>
    </row>
    <row r="171" spans="10:10" customFormat="1" x14ac:dyDescent="0.2">
      <c r="J171" s="418"/>
    </row>
    <row r="172" spans="10:10" customFormat="1" x14ac:dyDescent="0.2">
      <c r="J172" s="418"/>
    </row>
    <row r="173" spans="10:10" customFormat="1" x14ac:dyDescent="0.2">
      <c r="J173" s="418"/>
    </row>
    <row r="174" spans="10:10" customFormat="1" x14ac:dyDescent="0.2">
      <c r="J174" s="418"/>
    </row>
    <row r="175" spans="10:10" customFormat="1" x14ac:dyDescent="0.2">
      <c r="J175" s="418"/>
    </row>
    <row r="176" spans="10:10" customFormat="1" x14ac:dyDescent="0.2">
      <c r="J176" s="418"/>
    </row>
    <row r="177" spans="10:10" customFormat="1" x14ac:dyDescent="0.2">
      <c r="J177" s="418"/>
    </row>
    <row r="178" spans="10:10" customFormat="1" x14ac:dyDescent="0.2">
      <c r="J178" s="418"/>
    </row>
    <row r="179" spans="10:10" customFormat="1" x14ac:dyDescent="0.2">
      <c r="J179" s="418"/>
    </row>
    <row r="180" spans="10:10" customFormat="1" x14ac:dyDescent="0.2">
      <c r="J180" s="418"/>
    </row>
    <row r="181" spans="10:10" customFormat="1" x14ac:dyDescent="0.2">
      <c r="J181" s="418"/>
    </row>
    <row r="182" spans="10:10" customFormat="1" x14ac:dyDescent="0.2">
      <c r="J182" s="418"/>
    </row>
    <row r="183" spans="10:10" customFormat="1" x14ac:dyDescent="0.2">
      <c r="J183" s="418"/>
    </row>
    <row r="184" spans="10:10" customFormat="1" x14ac:dyDescent="0.2">
      <c r="J184" s="418"/>
    </row>
    <row r="185" spans="10:10" customFormat="1" x14ac:dyDescent="0.2">
      <c r="J185" s="418"/>
    </row>
    <row r="186" spans="10:10" customFormat="1" x14ac:dyDescent="0.2">
      <c r="J186" s="418"/>
    </row>
    <row r="187" spans="10:10" customFormat="1" x14ac:dyDescent="0.2">
      <c r="J187" s="418"/>
    </row>
    <row r="188" spans="10:10" customFormat="1" x14ac:dyDescent="0.2">
      <c r="J188" s="418"/>
    </row>
    <row r="189" spans="10:10" customFormat="1" x14ac:dyDescent="0.2">
      <c r="J189" s="418"/>
    </row>
    <row r="190" spans="10:10" customFormat="1" x14ac:dyDescent="0.2">
      <c r="J190" s="418"/>
    </row>
    <row r="191" spans="10:10" customFormat="1" x14ac:dyDescent="0.2">
      <c r="J191" s="418"/>
    </row>
    <row r="192" spans="10:10" customFormat="1" x14ac:dyDescent="0.2">
      <c r="J192" s="418"/>
    </row>
    <row r="193" spans="10:10" customFormat="1" x14ac:dyDescent="0.2">
      <c r="J193" s="418"/>
    </row>
    <row r="194" spans="10:10" customFormat="1" x14ac:dyDescent="0.2">
      <c r="J194" s="418"/>
    </row>
    <row r="195" spans="10:10" customFormat="1" x14ac:dyDescent="0.2">
      <c r="J195" s="418"/>
    </row>
    <row r="196" spans="10:10" customFormat="1" x14ac:dyDescent="0.2">
      <c r="J196" s="418"/>
    </row>
    <row r="197" spans="10:10" customFormat="1" x14ac:dyDescent="0.2">
      <c r="J197" s="418"/>
    </row>
    <row r="198" spans="10:10" customFormat="1" x14ac:dyDescent="0.2">
      <c r="J198" s="418"/>
    </row>
    <row r="199" spans="10:10" customFormat="1" x14ac:dyDescent="0.2">
      <c r="J199" s="418"/>
    </row>
    <row r="200" spans="10:10" customFormat="1" x14ac:dyDescent="0.2">
      <c r="J200" s="418"/>
    </row>
    <row r="201" spans="10:10" customFormat="1" x14ac:dyDescent="0.2">
      <c r="J201" s="418"/>
    </row>
    <row r="202" spans="10:10" customFormat="1" x14ac:dyDescent="0.2">
      <c r="J202" s="418"/>
    </row>
    <row r="203" spans="10:10" customFormat="1" x14ac:dyDescent="0.2">
      <c r="J203" s="418"/>
    </row>
    <row r="204" spans="10:10" customFormat="1" x14ac:dyDescent="0.2">
      <c r="J204" s="418"/>
    </row>
    <row r="205" spans="10:10" customFormat="1" x14ac:dyDescent="0.2">
      <c r="J205" s="418"/>
    </row>
    <row r="206" spans="10:10" customFormat="1" x14ac:dyDescent="0.2">
      <c r="J206" s="418"/>
    </row>
    <row r="207" spans="10:10" customFormat="1" x14ac:dyDescent="0.2">
      <c r="J207" s="418"/>
    </row>
    <row r="208" spans="10:10" customFormat="1" x14ac:dyDescent="0.2">
      <c r="J208" s="418"/>
    </row>
    <row r="209" spans="10:10" customFormat="1" x14ac:dyDescent="0.2">
      <c r="J209" s="418"/>
    </row>
    <row r="210" spans="10:10" customFormat="1" x14ac:dyDescent="0.2">
      <c r="J210" s="418"/>
    </row>
    <row r="211" spans="10:10" customFormat="1" x14ac:dyDescent="0.2">
      <c r="J211" s="418"/>
    </row>
    <row r="212" spans="10:10" customFormat="1" x14ac:dyDescent="0.2">
      <c r="J212" s="418"/>
    </row>
    <row r="213" spans="10:10" customFormat="1" x14ac:dyDescent="0.2">
      <c r="J213" s="418"/>
    </row>
    <row r="214" spans="10:10" customFormat="1" x14ac:dyDescent="0.2">
      <c r="J214" s="418"/>
    </row>
    <row r="215" spans="10:10" customFormat="1" x14ac:dyDescent="0.2">
      <c r="J215" s="418"/>
    </row>
    <row r="216" spans="10:10" customFormat="1" x14ac:dyDescent="0.2">
      <c r="J216" s="418"/>
    </row>
    <row r="217" spans="10:10" customFormat="1" x14ac:dyDescent="0.2">
      <c r="J217" s="418"/>
    </row>
    <row r="218" spans="10:10" customFormat="1" x14ac:dyDescent="0.2">
      <c r="J218" s="418"/>
    </row>
    <row r="219" spans="10:10" customFormat="1" x14ac:dyDescent="0.2">
      <c r="J219" s="418"/>
    </row>
    <row r="220" spans="10:10" customFormat="1" x14ac:dyDescent="0.2">
      <c r="J220" s="418"/>
    </row>
    <row r="221" spans="10:10" customFormat="1" x14ac:dyDescent="0.2">
      <c r="J221" s="418"/>
    </row>
    <row r="222" spans="10:10" customFormat="1" x14ac:dyDescent="0.2">
      <c r="J222" s="418"/>
    </row>
    <row r="223" spans="10:10" customFormat="1" x14ac:dyDescent="0.2">
      <c r="J223" s="418"/>
    </row>
    <row r="224" spans="10:10" customFormat="1" x14ac:dyDescent="0.2">
      <c r="J224" s="418"/>
    </row>
    <row r="225" spans="10:10" customFormat="1" x14ac:dyDescent="0.2">
      <c r="J225" s="418"/>
    </row>
    <row r="226" spans="10:10" customFormat="1" x14ac:dyDescent="0.2">
      <c r="J226" s="418"/>
    </row>
    <row r="227" spans="10:10" customFormat="1" x14ac:dyDescent="0.2">
      <c r="J227" s="418"/>
    </row>
    <row r="228" spans="10:10" customFormat="1" x14ac:dyDescent="0.2">
      <c r="J228" s="418"/>
    </row>
    <row r="229" spans="10:10" customFormat="1" x14ac:dyDescent="0.2">
      <c r="J229" s="418"/>
    </row>
    <row r="230" spans="10:10" customFormat="1" x14ac:dyDescent="0.2">
      <c r="J230" s="418"/>
    </row>
    <row r="231" spans="10:10" customFormat="1" x14ac:dyDescent="0.2">
      <c r="J231" s="418"/>
    </row>
    <row r="232" spans="10:10" customFormat="1" x14ac:dyDescent="0.2">
      <c r="J232" s="418"/>
    </row>
    <row r="233" spans="10:10" customFormat="1" x14ac:dyDescent="0.2">
      <c r="J233" s="418"/>
    </row>
    <row r="234" spans="10:10" customFormat="1" x14ac:dyDescent="0.2">
      <c r="J234" s="418"/>
    </row>
    <row r="235" spans="10:10" customFormat="1" x14ac:dyDescent="0.2">
      <c r="J235" s="418"/>
    </row>
    <row r="236" spans="10:10" customFormat="1" x14ac:dyDescent="0.2">
      <c r="J236" s="418"/>
    </row>
    <row r="237" spans="10:10" customFormat="1" x14ac:dyDescent="0.2">
      <c r="J237" s="418"/>
    </row>
    <row r="238" spans="10:10" customFormat="1" x14ac:dyDescent="0.2">
      <c r="J238" s="418"/>
    </row>
    <row r="239" spans="10:10" customFormat="1" x14ac:dyDescent="0.2">
      <c r="J239" s="418"/>
    </row>
    <row r="240" spans="10:10" customFormat="1" x14ac:dyDescent="0.2">
      <c r="J240" s="418"/>
    </row>
    <row r="241" spans="10:10" customFormat="1" x14ac:dyDescent="0.2">
      <c r="J241" s="418"/>
    </row>
    <row r="242" spans="10:10" customFormat="1" x14ac:dyDescent="0.2">
      <c r="J242" s="418"/>
    </row>
    <row r="243" spans="10:10" customFormat="1" x14ac:dyDescent="0.2">
      <c r="J243" s="418"/>
    </row>
    <row r="244" spans="10:10" customFormat="1" x14ac:dyDescent="0.2">
      <c r="J244" s="418"/>
    </row>
    <row r="245" spans="10:10" customFormat="1" x14ac:dyDescent="0.2">
      <c r="J245" s="418"/>
    </row>
    <row r="246" spans="10:10" customFormat="1" x14ac:dyDescent="0.2">
      <c r="J246" s="418"/>
    </row>
    <row r="247" spans="10:10" customFormat="1" x14ac:dyDescent="0.2">
      <c r="J247" s="418"/>
    </row>
    <row r="248" spans="10:10" customFormat="1" x14ac:dyDescent="0.2">
      <c r="J248" s="418"/>
    </row>
    <row r="249" spans="10:10" customFormat="1" x14ac:dyDescent="0.2">
      <c r="J249" s="418"/>
    </row>
    <row r="250" spans="10:10" customFormat="1" x14ac:dyDescent="0.2">
      <c r="J250" s="418"/>
    </row>
    <row r="251" spans="10:10" customFormat="1" x14ac:dyDescent="0.2">
      <c r="J251" s="418"/>
    </row>
    <row r="252" spans="10:10" customFormat="1" x14ac:dyDescent="0.2">
      <c r="J252" s="418"/>
    </row>
    <row r="253" spans="10:10" customFormat="1" x14ac:dyDescent="0.2">
      <c r="J253" s="418"/>
    </row>
    <row r="254" spans="10:10" customFormat="1" x14ac:dyDescent="0.2">
      <c r="J254" s="418"/>
    </row>
    <row r="255" spans="10:10" customFormat="1" x14ac:dyDescent="0.2">
      <c r="J255" s="418"/>
    </row>
    <row r="256" spans="10:10" customFormat="1" x14ac:dyDescent="0.2">
      <c r="J256" s="418"/>
    </row>
    <row r="257" spans="10:10" customFormat="1" x14ac:dyDescent="0.2">
      <c r="J257" s="418"/>
    </row>
    <row r="258" spans="10:10" customFormat="1" x14ac:dyDescent="0.2">
      <c r="J258" s="418"/>
    </row>
    <row r="259" spans="10:10" customFormat="1" x14ac:dyDescent="0.2">
      <c r="J259" s="418"/>
    </row>
    <row r="260" spans="10:10" customFormat="1" x14ac:dyDescent="0.2">
      <c r="J260" s="418"/>
    </row>
    <row r="261" spans="10:10" customFormat="1" x14ac:dyDescent="0.2">
      <c r="J261" s="418"/>
    </row>
    <row r="262" spans="10:10" customFormat="1" x14ac:dyDescent="0.2">
      <c r="J262" s="418"/>
    </row>
    <row r="263" spans="10:10" customFormat="1" x14ac:dyDescent="0.2">
      <c r="J263" s="418"/>
    </row>
    <row r="264" spans="10:10" customFormat="1" x14ac:dyDescent="0.2">
      <c r="J264" s="418"/>
    </row>
    <row r="265" spans="10:10" customFormat="1" x14ac:dyDescent="0.2">
      <c r="J265" s="418"/>
    </row>
    <row r="266" spans="10:10" customFormat="1" x14ac:dyDescent="0.2">
      <c r="J266" s="418"/>
    </row>
    <row r="267" spans="10:10" customFormat="1" x14ac:dyDescent="0.2">
      <c r="J267" s="418"/>
    </row>
    <row r="268" spans="10:10" customFormat="1" x14ac:dyDescent="0.2">
      <c r="J268" s="418"/>
    </row>
    <row r="269" spans="10:10" customFormat="1" x14ac:dyDescent="0.2">
      <c r="J269" s="418"/>
    </row>
    <row r="270" spans="10:10" customFormat="1" x14ac:dyDescent="0.2">
      <c r="J270" s="418"/>
    </row>
    <row r="271" spans="10:10" customFormat="1" x14ac:dyDescent="0.2">
      <c r="J271" s="418"/>
    </row>
    <row r="272" spans="10:10" customFormat="1" x14ac:dyDescent="0.2">
      <c r="J272" s="418"/>
    </row>
    <row r="273" spans="10:10" customFormat="1" x14ac:dyDescent="0.2">
      <c r="J273" s="418"/>
    </row>
    <row r="274" spans="10:10" customFormat="1" x14ac:dyDescent="0.2">
      <c r="J274" s="418"/>
    </row>
    <row r="275" spans="10:10" customFormat="1" x14ac:dyDescent="0.2">
      <c r="J275" s="418"/>
    </row>
    <row r="276" spans="10:10" customFormat="1" x14ac:dyDescent="0.2">
      <c r="J276" s="418"/>
    </row>
    <row r="277" spans="10:10" customFormat="1" x14ac:dyDescent="0.2">
      <c r="J277" s="418"/>
    </row>
    <row r="278" spans="10:10" customFormat="1" x14ac:dyDescent="0.2">
      <c r="J278" s="418"/>
    </row>
    <row r="279" spans="10:10" customFormat="1" x14ac:dyDescent="0.2">
      <c r="J279" s="418"/>
    </row>
    <row r="280" spans="10:10" customFormat="1" x14ac:dyDescent="0.2">
      <c r="J280" s="418"/>
    </row>
    <row r="281" spans="10:10" customFormat="1" x14ac:dyDescent="0.2">
      <c r="J281" s="418"/>
    </row>
    <row r="282" spans="10:10" customFormat="1" x14ac:dyDescent="0.2">
      <c r="J282" s="418"/>
    </row>
    <row r="283" spans="10:10" customFormat="1" x14ac:dyDescent="0.2">
      <c r="J283" s="418"/>
    </row>
    <row r="284" spans="10:10" customFormat="1" x14ac:dyDescent="0.2">
      <c r="J284" s="418"/>
    </row>
    <row r="285" spans="10:10" customFormat="1" x14ac:dyDescent="0.2">
      <c r="J285" s="418"/>
    </row>
    <row r="286" spans="10:10" customFormat="1" x14ac:dyDescent="0.2">
      <c r="J286" s="418"/>
    </row>
    <row r="287" spans="10:10" customFormat="1" x14ac:dyDescent="0.2">
      <c r="J287" s="418"/>
    </row>
    <row r="288" spans="10:10" customFormat="1" x14ac:dyDescent="0.2">
      <c r="J288" s="418"/>
    </row>
    <row r="289" spans="10:10" customFormat="1" x14ac:dyDescent="0.2">
      <c r="J289" s="418"/>
    </row>
    <row r="290" spans="10:10" customFormat="1" x14ac:dyDescent="0.2">
      <c r="J290" s="418"/>
    </row>
    <row r="291" spans="10:10" customFormat="1" x14ac:dyDescent="0.2">
      <c r="J291" s="418"/>
    </row>
    <row r="292" spans="10:10" customFormat="1" x14ac:dyDescent="0.2">
      <c r="J292" s="418"/>
    </row>
    <row r="293" spans="10:10" customFormat="1" x14ac:dyDescent="0.2">
      <c r="J293" s="418"/>
    </row>
    <row r="294" spans="10:10" customFormat="1" x14ac:dyDescent="0.2">
      <c r="J294" s="418"/>
    </row>
    <row r="295" spans="10:10" customFormat="1" x14ac:dyDescent="0.2">
      <c r="J295" s="418"/>
    </row>
    <row r="296" spans="10:10" customFormat="1" x14ac:dyDescent="0.2">
      <c r="J296" s="418"/>
    </row>
    <row r="297" spans="10:10" customFormat="1" x14ac:dyDescent="0.2">
      <c r="J297" s="418"/>
    </row>
    <row r="298" spans="10:10" customFormat="1" x14ac:dyDescent="0.2">
      <c r="J298" s="418"/>
    </row>
    <row r="299" spans="10:10" customFormat="1" x14ac:dyDescent="0.2">
      <c r="J299" s="418"/>
    </row>
    <row r="300" spans="10:10" customFormat="1" x14ac:dyDescent="0.2">
      <c r="J300" s="418"/>
    </row>
    <row r="301" spans="10:10" customFormat="1" x14ac:dyDescent="0.2">
      <c r="J301" s="418"/>
    </row>
    <row r="302" spans="10:10" customFormat="1" x14ac:dyDescent="0.2">
      <c r="J302" s="418"/>
    </row>
    <row r="303" spans="10:10" customFormat="1" x14ac:dyDescent="0.2">
      <c r="J303" s="418"/>
    </row>
    <row r="304" spans="10:10" customFormat="1" x14ac:dyDescent="0.2">
      <c r="J304" s="418"/>
    </row>
    <row r="305" spans="10:10" customFormat="1" x14ac:dyDescent="0.2">
      <c r="J305" s="418"/>
    </row>
    <row r="306" spans="10:10" customFormat="1" x14ac:dyDescent="0.2">
      <c r="J306" s="418"/>
    </row>
    <row r="307" spans="10:10" customFormat="1" x14ac:dyDescent="0.2">
      <c r="J307" s="418"/>
    </row>
    <row r="308" spans="10:10" customFormat="1" x14ac:dyDescent="0.2">
      <c r="J308" s="418"/>
    </row>
    <row r="309" spans="10:10" customFormat="1" x14ac:dyDescent="0.2">
      <c r="J309" s="418"/>
    </row>
    <row r="310" spans="10:10" customFormat="1" x14ac:dyDescent="0.2">
      <c r="J310" s="418"/>
    </row>
    <row r="311" spans="10:10" customFormat="1" x14ac:dyDescent="0.2">
      <c r="J311" s="418"/>
    </row>
    <row r="312" spans="10:10" customFormat="1" x14ac:dyDescent="0.2">
      <c r="J312" s="418"/>
    </row>
    <row r="313" spans="10:10" customFormat="1" x14ac:dyDescent="0.2">
      <c r="J313" s="418"/>
    </row>
    <row r="314" spans="10:10" customFormat="1" x14ac:dyDescent="0.2">
      <c r="J314" s="418"/>
    </row>
    <row r="315" spans="10:10" customFormat="1" x14ac:dyDescent="0.2">
      <c r="J315" s="418"/>
    </row>
    <row r="316" spans="10:10" customFormat="1" x14ac:dyDescent="0.2">
      <c r="J316" s="418"/>
    </row>
    <row r="317" spans="10:10" customFormat="1" x14ac:dyDescent="0.2">
      <c r="J317" s="418"/>
    </row>
    <row r="318" spans="10:10" customFormat="1" x14ac:dyDescent="0.2">
      <c r="J318" s="418"/>
    </row>
    <row r="319" spans="10:10" customFormat="1" x14ac:dyDescent="0.2">
      <c r="J319" s="418"/>
    </row>
    <row r="320" spans="10:10" customFormat="1" x14ac:dyDescent="0.2">
      <c r="J320" s="418"/>
    </row>
    <row r="321" spans="10:10" customFormat="1" x14ac:dyDescent="0.2">
      <c r="J321" s="418"/>
    </row>
    <row r="322" spans="10:10" customFormat="1" x14ac:dyDescent="0.2">
      <c r="J322" s="418"/>
    </row>
    <row r="323" spans="10:10" customFormat="1" x14ac:dyDescent="0.2">
      <c r="J323" s="418"/>
    </row>
    <row r="324" spans="10:10" customFormat="1" x14ac:dyDescent="0.2">
      <c r="J324" s="418"/>
    </row>
    <row r="325" spans="10:10" customFormat="1" x14ac:dyDescent="0.2">
      <c r="J325" s="418"/>
    </row>
    <row r="326" spans="10:10" customFormat="1" x14ac:dyDescent="0.2">
      <c r="J326" s="418"/>
    </row>
    <row r="327" spans="10:10" customFormat="1" x14ac:dyDescent="0.2">
      <c r="J327" s="418"/>
    </row>
    <row r="328" spans="10:10" customFormat="1" x14ac:dyDescent="0.2">
      <c r="J328" s="418"/>
    </row>
    <row r="329" spans="10:10" customFormat="1" x14ac:dyDescent="0.2">
      <c r="J329" s="418"/>
    </row>
    <row r="330" spans="10:10" customFormat="1" x14ac:dyDescent="0.2">
      <c r="J330" s="418"/>
    </row>
    <row r="331" spans="10:10" customFormat="1" x14ac:dyDescent="0.2">
      <c r="J331" s="418"/>
    </row>
    <row r="332" spans="10:10" customFormat="1" x14ac:dyDescent="0.2">
      <c r="J332" s="418"/>
    </row>
    <row r="333" spans="10:10" customFormat="1" x14ac:dyDescent="0.2">
      <c r="J333" s="418"/>
    </row>
    <row r="334" spans="10:10" customFormat="1" x14ac:dyDescent="0.2">
      <c r="J334" s="418"/>
    </row>
    <row r="335" spans="10:10" customFormat="1" x14ac:dyDescent="0.2">
      <c r="J335" s="418"/>
    </row>
    <row r="336" spans="10:10" customFormat="1" x14ac:dyDescent="0.2">
      <c r="J336" s="418"/>
    </row>
    <row r="337" spans="10:10" customFormat="1" x14ac:dyDescent="0.2">
      <c r="J337" s="418"/>
    </row>
    <row r="338" spans="10:10" customFormat="1" x14ac:dyDescent="0.2">
      <c r="J338" s="418"/>
    </row>
    <row r="339" spans="10:10" customFormat="1" x14ac:dyDescent="0.2">
      <c r="J339" s="418"/>
    </row>
    <row r="340" spans="10:10" customFormat="1" x14ac:dyDescent="0.2">
      <c r="J340" s="418"/>
    </row>
    <row r="341" spans="10:10" customFormat="1" x14ac:dyDescent="0.2">
      <c r="J341" s="418"/>
    </row>
    <row r="342" spans="10:10" customFormat="1" x14ac:dyDescent="0.2">
      <c r="J342" s="418"/>
    </row>
    <row r="343" spans="10:10" customFormat="1" x14ac:dyDescent="0.2">
      <c r="J343" s="418"/>
    </row>
    <row r="344" spans="10:10" customFormat="1" x14ac:dyDescent="0.2">
      <c r="J344" s="418"/>
    </row>
    <row r="345" spans="10:10" customFormat="1" x14ac:dyDescent="0.2">
      <c r="J345" s="418"/>
    </row>
    <row r="346" spans="10:10" customFormat="1" x14ac:dyDescent="0.2">
      <c r="J346" s="418"/>
    </row>
    <row r="347" spans="10:10" customFormat="1" x14ac:dyDescent="0.2">
      <c r="J347" s="418"/>
    </row>
    <row r="348" spans="10:10" customFormat="1" x14ac:dyDescent="0.2">
      <c r="J348" s="418"/>
    </row>
    <row r="349" spans="10:10" customFormat="1" x14ac:dyDescent="0.2">
      <c r="J349" s="418"/>
    </row>
    <row r="350" spans="10:10" customFormat="1" x14ac:dyDescent="0.2">
      <c r="J350" s="418"/>
    </row>
    <row r="351" spans="10:10" customFormat="1" x14ac:dyDescent="0.2">
      <c r="J351" s="418"/>
    </row>
    <row r="352" spans="10:10" customFormat="1" x14ac:dyDescent="0.2">
      <c r="J352" s="418"/>
    </row>
    <row r="353" spans="10:10" customFormat="1" x14ac:dyDescent="0.2">
      <c r="J353" s="418"/>
    </row>
    <row r="354" spans="10:10" customFormat="1" x14ac:dyDescent="0.2">
      <c r="J354" s="418"/>
    </row>
    <row r="355" spans="10:10" customFormat="1" x14ac:dyDescent="0.2">
      <c r="J355" s="418"/>
    </row>
    <row r="356" spans="10:10" customFormat="1" x14ac:dyDescent="0.2">
      <c r="J356" s="418"/>
    </row>
    <row r="357" spans="10:10" customFormat="1" x14ac:dyDescent="0.2">
      <c r="J357" s="418"/>
    </row>
    <row r="358" spans="10:10" customFormat="1" x14ac:dyDescent="0.2">
      <c r="J358" s="418"/>
    </row>
    <row r="359" spans="10:10" customFormat="1" x14ac:dyDescent="0.2">
      <c r="J359" s="418"/>
    </row>
    <row r="360" spans="10:10" customFormat="1" x14ac:dyDescent="0.2">
      <c r="J360" s="418"/>
    </row>
    <row r="361" spans="10:10" customFormat="1" x14ac:dyDescent="0.2">
      <c r="J361" s="418"/>
    </row>
    <row r="362" spans="10:10" customFormat="1" x14ac:dyDescent="0.2">
      <c r="J362" s="418"/>
    </row>
    <row r="363" spans="10:10" customFormat="1" x14ac:dyDescent="0.2">
      <c r="J363" s="418"/>
    </row>
    <row r="364" spans="10:10" customFormat="1" x14ac:dyDescent="0.2">
      <c r="J364" s="418"/>
    </row>
    <row r="365" spans="10:10" customFormat="1" x14ac:dyDescent="0.2">
      <c r="J365" s="418"/>
    </row>
    <row r="366" spans="10:10" customFormat="1" x14ac:dyDescent="0.2">
      <c r="J366" s="418"/>
    </row>
    <row r="367" spans="10:10" customFormat="1" x14ac:dyDescent="0.2">
      <c r="J367" s="418"/>
    </row>
    <row r="368" spans="10:10" customFormat="1" x14ac:dyDescent="0.2">
      <c r="J368" s="418"/>
    </row>
    <row r="369" spans="10:10" customFormat="1" x14ac:dyDescent="0.2">
      <c r="J369" s="418"/>
    </row>
    <row r="370" spans="10:10" customFormat="1" x14ac:dyDescent="0.2">
      <c r="J370" s="418"/>
    </row>
    <row r="371" spans="10:10" customFormat="1" x14ac:dyDescent="0.2">
      <c r="J371" s="418"/>
    </row>
    <row r="372" spans="10:10" customFormat="1" x14ac:dyDescent="0.2">
      <c r="J372" s="418"/>
    </row>
    <row r="373" spans="10:10" customFormat="1" x14ac:dyDescent="0.2">
      <c r="J373" s="418"/>
    </row>
    <row r="374" spans="10:10" customFormat="1" x14ac:dyDescent="0.2">
      <c r="J374" s="418"/>
    </row>
    <row r="375" spans="10:10" customFormat="1" x14ac:dyDescent="0.2">
      <c r="J375" s="418"/>
    </row>
    <row r="376" spans="10:10" customFormat="1" x14ac:dyDescent="0.2">
      <c r="J376" s="418"/>
    </row>
    <row r="377" spans="10:10" customFormat="1" x14ac:dyDescent="0.2">
      <c r="J377" s="418"/>
    </row>
    <row r="378" spans="10:10" customFormat="1" x14ac:dyDescent="0.2">
      <c r="J378" s="418"/>
    </row>
    <row r="379" spans="10:10" customFormat="1" x14ac:dyDescent="0.2">
      <c r="J379" s="418"/>
    </row>
    <row r="380" spans="10:10" customFormat="1" x14ac:dyDescent="0.2">
      <c r="J380" s="418"/>
    </row>
    <row r="381" spans="10:10" customFormat="1" x14ac:dyDescent="0.2">
      <c r="J381" s="418"/>
    </row>
    <row r="382" spans="10:10" customFormat="1" x14ac:dyDescent="0.2">
      <c r="J382" s="418"/>
    </row>
    <row r="383" spans="10:10" customFormat="1" x14ac:dyDescent="0.2">
      <c r="J383" s="418"/>
    </row>
    <row r="384" spans="10:10" customFormat="1" x14ac:dyDescent="0.2">
      <c r="J384" s="418"/>
    </row>
    <row r="385" spans="10:10" customFormat="1" x14ac:dyDescent="0.2">
      <c r="J385" s="418"/>
    </row>
    <row r="386" spans="10:10" customFormat="1" x14ac:dyDescent="0.2">
      <c r="J386" s="418"/>
    </row>
    <row r="387" spans="10:10" customFormat="1" x14ac:dyDescent="0.2">
      <c r="J387" s="418"/>
    </row>
    <row r="388" spans="10:10" customFormat="1" x14ac:dyDescent="0.2">
      <c r="J388" s="418"/>
    </row>
    <row r="389" spans="10:10" customFormat="1" x14ac:dyDescent="0.2">
      <c r="J389" s="418"/>
    </row>
    <row r="390" spans="10:10" customFormat="1" x14ac:dyDescent="0.2">
      <c r="J390" s="418"/>
    </row>
    <row r="391" spans="10:10" customFormat="1" x14ac:dyDescent="0.2">
      <c r="J391" s="418"/>
    </row>
    <row r="392" spans="10:10" customFormat="1" x14ac:dyDescent="0.2">
      <c r="J392" s="418"/>
    </row>
    <row r="393" spans="10:10" customFormat="1" x14ac:dyDescent="0.2">
      <c r="J393" s="418"/>
    </row>
    <row r="394" spans="10:10" customFormat="1" x14ac:dyDescent="0.2">
      <c r="J394" s="418"/>
    </row>
    <row r="395" spans="10:10" customFormat="1" x14ac:dyDescent="0.2">
      <c r="J395" s="418"/>
    </row>
    <row r="396" spans="10:10" customFormat="1" x14ac:dyDescent="0.2">
      <c r="J396" s="418"/>
    </row>
    <row r="397" spans="10:10" customFormat="1" x14ac:dyDescent="0.2">
      <c r="J397" s="418"/>
    </row>
    <row r="398" spans="10:10" customFormat="1" x14ac:dyDescent="0.2">
      <c r="J398" s="418"/>
    </row>
    <row r="399" spans="10:10" customFormat="1" x14ac:dyDescent="0.2">
      <c r="J399" s="418"/>
    </row>
    <row r="400" spans="10:10" customFormat="1" x14ac:dyDescent="0.2">
      <c r="J400" s="418"/>
    </row>
    <row r="401" spans="10:10" customFormat="1" x14ac:dyDescent="0.2">
      <c r="J401" s="418"/>
    </row>
    <row r="402" spans="10:10" customFormat="1" x14ac:dyDescent="0.2">
      <c r="J402" s="418"/>
    </row>
    <row r="403" spans="10:10" customFormat="1" x14ac:dyDescent="0.2">
      <c r="J403" s="418"/>
    </row>
    <row r="404" spans="10:10" customFormat="1" x14ac:dyDescent="0.2">
      <c r="J404" s="418"/>
    </row>
    <row r="405" spans="10:10" customFormat="1" x14ac:dyDescent="0.2">
      <c r="J405" s="418"/>
    </row>
    <row r="406" spans="10:10" customFormat="1" x14ac:dyDescent="0.2">
      <c r="J406" s="418"/>
    </row>
    <row r="407" spans="10:10" customFormat="1" x14ac:dyDescent="0.2">
      <c r="J407" s="418"/>
    </row>
    <row r="408" spans="10:10" customFormat="1" x14ac:dyDescent="0.2">
      <c r="J408" s="418"/>
    </row>
    <row r="409" spans="10:10" customFormat="1" x14ac:dyDescent="0.2">
      <c r="J409" s="418"/>
    </row>
    <row r="410" spans="10:10" customFormat="1" x14ac:dyDescent="0.2">
      <c r="J410" s="418"/>
    </row>
    <row r="411" spans="10:10" customFormat="1" x14ac:dyDescent="0.2">
      <c r="J411" s="418"/>
    </row>
    <row r="412" spans="10:10" customFormat="1" x14ac:dyDescent="0.2">
      <c r="J412" s="418"/>
    </row>
    <row r="413" spans="10:10" customFormat="1" x14ac:dyDescent="0.2">
      <c r="J413" s="418"/>
    </row>
    <row r="414" spans="10:10" customFormat="1" x14ac:dyDescent="0.2">
      <c r="J414" s="418"/>
    </row>
    <row r="415" spans="10:10" customFormat="1" x14ac:dyDescent="0.2">
      <c r="J415" s="418"/>
    </row>
    <row r="416" spans="10:10" customFormat="1" x14ac:dyDescent="0.2">
      <c r="J416" s="418"/>
    </row>
    <row r="417" spans="10:10" customFormat="1" x14ac:dyDescent="0.2">
      <c r="J417" s="418"/>
    </row>
    <row r="418" spans="10:10" customFormat="1" x14ac:dyDescent="0.2">
      <c r="J418" s="418"/>
    </row>
    <row r="419" spans="10:10" customFormat="1" x14ac:dyDescent="0.2">
      <c r="J419" s="418"/>
    </row>
    <row r="420" spans="10:10" customFormat="1" x14ac:dyDescent="0.2">
      <c r="J420" s="418"/>
    </row>
    <row r="421" spans="10:10" customFormat="1" x14ac:dyDescent="0.2">
      <c r="J421" s="418"/>
    </row>
    <row r="422" spans="10:10" customFormat="1" x14ac:dyDescent="0.2">
      <c r="J422" s="418"/>
    </row>
    <row r="423" spans="10:10" customFormat="1" x14ac:dyDescent="0.2">
      <c r="J423" s="418"/>
    </row>
    <row r="424" spans="10:10" customFormat="1" x14ac:dyDescent="0.2">
      <c r="J424" s="418"/>
    </row>
    <row r="425" spans="10:10" customFormat="1" x14ac:dyDescent="0.2">
      <c r="J425" s="418"/>
    </row>
    <row r="426" spans="10:10" customFormat="1" x14ac:dyDescent="0.2">
      <c r="J426" s="418"/>
    </row>
    <row r="427" spans="10:10" customFormat="1" x14ac:dyDescent="0.2">
      <c r="J427" s="418"/>
    </row>
    <row r="428" spans="10:10" customFormat="1" x14ac:dyDescent="0.2">
      <c r="J428" s="418"/>
    </row>
    <row r="429" spans="10:10" customFormat="1" x14ac:dyDescent="0.2">
      <c r="J429" s="418"/>
    </row>
    <row r="430" spans="10:10" customFormat="1" x14ac:dyDescent="0.2">
      <c r="J430" s="418"/>
    </row>
    <row r="431" spans="10:10" customFormat="1" x14ac:dyDescent="0.2">
      <c r="J431" s="418"/>
    </row>
    <row r="432" spans="10:10" customFormat="1" x14ac:dyDescent="0.2">
      <c r="J432" s="418"/>
    </row>
    <row r="433" spans="10:10" customFormat="1" x14ac:dyDescent="0.2">
      <c r="J433" s="418"/>
    </row>
    <row r="434" spans="10:10" customFormat="1" x14ac:dyDescent="0.2">
      <c r="J434" s="418"/>
    </row>
    <row r="435" spans="10:10" customFormat="1" x14ac:dyDescent="0.2">
      <c r="J435" s="418"/>
    </row>
    <row r="436" spans="10:10" customFormat="1" x14ac:dyDescent="0.2">
      <c r="J436" s="418"/>
    </row>
    <row r="437" spans="10:10" customFormat="1" x14ac:dyDescent="0.2">
      <c r="J437" s="418"/>
    </row>
    <row r="438" spans="10:10" customFormat="1" x14ac:dyDescent="0.2">
      <c r="J438" s="418"/>
    </row>
    <row r="439" spans="10:10" customFormat="1" x14ac:dyDescent="0.2">
      <c r="J439" s="418"/>
    </row>
    <row r="440" spans="10:10" customFormat="1" x14ac:dyDescent="0.2">
      <c r="J440" s="418"/>
    </row>
    <row r="441" spans="10:10" customFormat="1" x14ac:dyDescent="0.2">
      <c r="J441" s="418"/>
    </row>
    <row r="442" spans="10:10" customFormat="1" x14ac:dyDescent="0.2">
      <c r="J442" s="418"/>
    </row>
    <row r="443" spans="10:10" customFormat="1" x14ac:dyDescent="0.2">
      <c r="J443" s="418"/>
    </row>
    <row r="444" spans="10:10" customFormat="1" x14ac:dyDescent="0.2">
      <c r="J444" s="418"/>
    </row>
    <row r="445" spans="10:10" customFormat="1" x14ac:dyDescent="0.2">
      <c r="J445" s="418"/>
    </row>
    <row r="446" spans="10:10" customFormat="1" x14ac:dyDescent="0.2">
      <c r="J446" s="418"/>
    </row>
    <row r="447" spans="10:10" customFormat="1" x14ac:dyDescent="0.2">
      <c r="J447" s="418"/>
    </row>
    <row r="448" spans="10:10" customFormat="1" x14ac:dyDescent="0.2">
      <c r="J448" s="418"/>
    </row>
    <row r="449" spans="10:10" customFormat="1" x14ac:dyDescent="0.2">
      <c r="J449" s="418"/>
    </row>
    <row r="450" spans="10:10" customFormat="1" x14ac:dyDescent="0.2">
      <c r="J450" s="418"/>
    </row>
    <row r="451" spans="10:10" customFormat="1" x14ac:dyDescent="0.2">
      <c r="J451" s="418"/>
    </row>
    <row r="452" spans="10:10" customFormat="1" x14ac:dyDescent="0.2">
      <c r="J452" s="418"/>
    </row>
    <row r="453" spans="10:10" customFormat="1" x14ac:dyDescent="0.2">
      <c r="J453" s="418"/>
    </row>
    <row r="454" spans="10:10" customFormat="1" x14ac:dyDescent="0.2">
      <c r="J454" s="418"/>
    </row>
    <row r="455" spans="10:10" customFormat="1" x14ac:dyDescent="0.2">
      <c r="J455" s="418"/>
    </row>
    <row r="456" spans="10:10" customFormat="1" x14ac:dyDescent="0.2">
      <c r="J456" s="418"/>
    </row>
    <row r="457" spans="10:10" customFormat="1" x14ac:dyDescent="0.2">
      <c r="J457" s="418"/>
    </row>
    <row r="458" spans="10:10" customFormat="1" x14ac:dyDescent="0.2">
      <c r="J458" s="418"/>
    </row>
    <row r="459" spans="10:10" customFormat="1" x14ac:dyDescent="0.2">
      <c r="J459" s="418"/>
    </row>
    <row r="460" spans="10:10" customFormat="1" x14ac:dyDescent="0.2">
      <c r="J460" s="418"/>
    </row>
    <row r="461" spans="10:10" customFormat="1" x14ac:dyDescent="0.2">
      <c r="J461" s="418"/>
    </row>
    <row r="462" spans="10:10" customFormat="1" x14ac:dyDescent="0.2">
      <c r="J462" s="418"/>
    </row>
    <row r="463" spans="10:10" customFormat="1" x14ac:dyDescent="0.2">
      <c r="J463" s="418"/>
    </row>
    <row r="464" spans="10:10" customFormat="1" x14ac:dyDescent="0.2">
      <c r="J464" s="418"/>
    </row>
    <row r="465" spans="10:10" customFormat="1" x14ac:dyDescent="0.2">
      <c r="J465" s="418"/>
    </row>
    <row r="466" spans="10:10" customFormat="1" x14ac:dyDescent="0.2">
      <c r="J466" s="418"/>
    </row>
    <row r="467" spans="10:10" customFormat="1" x14ac:dyDescent="0.2">
      <c r="J467" s="418"/>
    </row>
    <row r="468" spans="10:10" customFormat="1" x14ac:dyDescent="0.2">
      <c r="J468" s="418"/>
    </row>
    <row r="469" spans="10:10" customFormat="1" x14ac:dyDescent="0.2">
      <c r="J469" s="418"/>
    </row>
    <row r="470" spans="10:10" customFormat="1" x14ac:dyDescent="0.2">
      <c r="J470" s="418"/>
    </row>
    <row r="471" spans="10:10" customFormat="1" x14ac:dyDescent="0.2">
      <c r="J471" s="418"/>
    </row>
    <row r="472" spans="10:10" customFormat="1" x14ac:dyDescent="0.2">
      <c r="J472" s="418"/>
    </row>
    <row r="473" spans="10:10" customFormat="1" x14ac:dyDescent="0.2">
      <c r="J473" s="418"/>
    </row>
    <row r="474" spans="10:10" customFormat="1" x14ac:dyDescent="0.2">
      <c r="J474" s="418"/>
    </row>
    <row r="475" spans="10:10" customFormat="1" x14ac:dyDescent="0.2">
      <c r="J475" s="418"/>
    </row>
    <row r="476" spans="10:10" customFormat="1" x14ac:dyDescent="0.2">
      <c r="J476" s="418"/>
    </row>
    <row r="477" spans="10:10" customFormat="1" x14ac:dyDescent="0.2">
      <c r="J477" s="418"/>
    </row>
    <row r="478" spans="10:10" customFormat="1" x14ac:dyDescent="0.2">
      <c r="J478" s="418"/>
    </row>
    <row r="479" spans="10:10" customFormat="1" x14ac:dyDescent="0.2">
      <c r="J479" s="418"/>
    </row>
    <row r="480" spans="10:10" customFormat="1" x14ac:dyDescent="0.2">
      <c r="J480" s="418"/>
    </row>
    <row r="481" spans="10:10" customFormat="1" x14ac:dyDescent="0.2">
      <c r="J481" s="418"/>
    </row>
    <row r="482" spans="10:10" customFormat="1" x14ac:dyDescent="0.2">
      <c r="J482" s="418"/>
    </row>
    <row r="483" spans="10:10" customFormat="1" x14ac:dyDescent="0.2">
      <c r="J483" s="418"/>
    </row>
    <row r="484" spans="10:10" customFormat="1" x14ac:dyDescent="0.2">
      <c r="J484" s="418"/>
    </row>
    <row r="485" spans="10:10" customFormat="1" x14ac:dyDescent="0.2">
      <c r="J485" s="418"/>
    </row>
    <row r="486" spans="10:10" customFormat="1" x14ac:dyDescent="0.2">
      <c r="J486" s="418"/>
    </row>
    <row r="487" spans="10:10" customFormat="1" x14ac:dyDescent="0.2">
      <c r="J487" s="418"/>
    </row>
    <row r="488" spans="10:10" customFormat="1" x14ac:dyDescent="0.2">
      <c r="J488" s="418"/>
    </row>
    <row r="489" spans="10:10" customFormat="1" x14ac:dyDescent="0.2">
      <c r="J489" s="418"/>
    </row>
    <row r="490" spans="10:10" customFormat="1" x14ac:dyDescent="0.2">
      <c r="J490" s="418"/>
    </row>
    <row r="491" spans="10:10" customFormat="1" x14ac:dyDescent="0.2">
      <c r="J491" s="418"/>
    </row>
    <row r="492" spans="10:10" customFormat="1" x14ac:dyDescent="0.2">
      <c r="J492" s="418"/>
    </row>
    <row r="493" spans="10:10" customFormat="1" x14ac:dyDescent="0.2">
      <c r="J493" s="418"/>
    </row>
    <row r="494" spans="10:10" customFormat="1" x14ac:dyDescent="0.2">
      <c r="J494" s="418"/>
    </row>
    <row r="495" spans="10:10" customFormat="1" x14ac:dyDescent="0.2">
      <c r="J495" s="418"/>
    </row>
    <row r="496" spans="10:10" customFormat="1" x14ac:dyDescent="0.2">
      <c r="J496" s="418"/>
    </row>
    <row r="497" spans="10:10" customFormat="1" x14ac:dyDescent="0.2">
      <c r="J497" s="418"/>
    </row>
    <row r="498" spans="10:10" customFormat="1" x14ac:dyDescent="0.2">
      <c r="J498" s="418"/>
    </row>
    <row r="499" spans="10:10" customFormat="1" x14ac:dyDescent="0.2">
      <c r="J499" s="418"/>
    </row>
    <row r="500" spans="10:10" customFormat="1" x14ac:dyDescent="0.2">
      <c r="J500" s="418"/>
    </row>
    <row r="501" spans="10:10" customFormat="1" x14ac:dyDescent="0.2">
      <c r="J501" s="418"/>
    </row>
    <row r="502" spans="10:10" customFormat="1" x14ac:dyDescent="0.2">
      <c r="J502" s="418"/>
    </row>
    <row r="503" spans="10:10" customFormat="1" x14ac:dyDescent="0.2">
      <c r="J503" s="418"/>
    </row>
    <row r="504" spans="10:10" customFormat="1" x14ac:dyDescent="0.2">
      <c r="J504" s="418"/>
    </row>
    <row r="505" spans="10:10" customFormat="1" x14ac:dyDescent="0.2">
      <c r="J505" s="418"/>
    </row>
    <row r="506" spans="10:10" customFormat="1" x14ac:dyDescent="0.2">
      <c r="J506" s="418"/>
    </row>
    <row r="507" spans="10:10" customFormat="1" x14ac:dyDescent="0.2">
      <c r="J507" s="418"/>
    </row>
    <row r="508" spans="10:10" customFormat="1" x14ac:dyDescent="0.2">
      <c r="J508" s="418"/>
    </row>
    <row r="509" spans="10:10" customFormat="1" x14ac:dyDescent="0.2">
      <c r="J509" s="418"/>
    </row>
    <row r="510" spans="10:10" customFormat="1" x14ac:dyDescent="0.2">
      <c r="J510" s="418"/>
    </row>
    <row r="511" spans="10:10" customFormat="1" x14ac:dyDescent="0.2">
      <c r="J511" s="418"/>
    </row>
    <row r="512" spans="10:10" customFormat="1" x14ac:dyDescent="0.2">
      <c r="J512" s="418"/>
    </row>
    <row r="513" spans="10:10" customFormat="1" x14ac:dyDescent="0.2">
      <c r="J513" s="418"/>
    </row>
    <row r="514" spans="10:10" customFormat="1" x14ac:dyDescent="0.2">
      <c r="J514" s="418"/>
    </row>
    <row r="515" spans="10:10" customFormat="1" x14ac:dyDescent="0.2">
      <c r="J515" s="418"/>
    </row>
    <row r="516" spans="10:10" customFormat="1" x14ac:dyDescent="0.2">
      <c r="J516" s="418"/>
    </row>
    <row r="517" spans="10:10" customFormat="1" x14ac:dyDescent="0.2">
      <c r="J517" s="418"/>
    </row>
    <row r="518" spans="10:10" customFormat="1" x14ac:dyDescent="0.2">
      <c r="J518" s="418"/>
    </row>
    <row r="519" spans="10:10" customFormat="1" x14ac:dyDescent="0.2">
      <c r="J519" s="418"/>
    </row>
    <row r="520" spans="10:10" customFormat="1" x14ac:dyDescent="0.2">
      <c r="J520" s="418"/>
    </row>
    <row r="521" spans="10:10" customFormat="1" x14ac:dyDescent="0.2">
      <c r="J521" s="418"/>
    </row>
    <row r="522" spans="10:10" customFormat="1" x14ac:dyDescent="0.2">
      <c r="J522" s="418"/>
    </row>
    <row r="523" spans="10:10" customFormat="1" x14ac:dyDescent="0.2">
      <c r="J523" s="418"/>
    </row>
    <row r="524" spans="10:10" customFormat="1" x14ac:dyDescent="0.2">
      <c r="J524" s="418"/>
    </row>
    <row r="525" spans="10:10" customFormat="1" x14ac:dyDescent="0.2">
      <c r="J525" s="418"/>
    </row>
    <row r="526" spans="10:10" customFormat="1" x14ac:dyDescent="0.2">
      <c r="J526" s="418"/>
    </row>
    <row r="527" spans="10:10" customFormat="1" x14ac:dyDescent="0.2">
      <c r="J527" s="418"/>
    </row>
    <row r="528" spans="10:10" customFormat="1" x14ac:dyDescent="0.2">
      <c r="J528" s="418"/>
    </row>
    <row r="529" spans="10:10" customFormat="1" x14ac:dyDescent="0.2">
      <c r="J529" s="418"/>
    </row>
    <row r="530" spans="10:10" customFormat="1" x14ac:dyDescent="0.2">
      <c r="J530" s="418"/>
    </row>
    <row r="531" spans="10:10" customFormat="1" x14ac:dyDescent="0.2">
      <c r="J531" s="418"/>
    </row>
    <row r="532" spans="10:10" customFormat="1" x14ac:dyDescent="0.2">
      <c r="J532" s="418"/>
    </row>
    <row r="533" spans="10:10" customFormat="1" x14ac:dyDescent="0.2">
      <c r="J533" s="418"/>
    </row>
    <row r="534" spans="10:10" customFormat="1" x14ac:dyDescent="0.2">
      <c r="J534" s="418"/>
    </row>
    <row r="535" spans="10:10" customFormat="1" x14ac:dyDescent="0.2">
      <c r="J535" s="418"/>
    </row>
    <row r="536" spans="10:10" customFormat="1" x14ac:dyDescent="0.2">
      <c r="J536" s="418"/>
    </row>
    <row r="537" spans="10:10" customFormat="1" x14ac:dyDescent="0.2">
      <c r="J537" s="418"/>
    </row>
    <row r="538" spans="10:10" customFormat="1" x14ac:dyDescent="0.2">
      <c r="J538" s="418"/>
    </row>
    <row r="539" spans="10:10" customFormat="1" x14ac:dyDescent="0.2">
      <c r="J539" s="418"/>
    </row>
    <row r="540" spans="10:10" customFormat="1" x14ac:dyDescent="0.2">
      <c r="J540" s="418"/>
    </row>
    <row r="541" spans="10:10" customFormat="1" x14ac:dyDescent="0.2">
      <c r="J541" s="418"/>
    </row>
    <row r="542" spans="10:10" customFormat="1" x14ac:dyDescent="0.2">
      <c r="J542" s="418"/>
    </row>
    <row r="543" spans="10:10" customFormat="1" x14ac:dyDescent="0.2">
      <c r="J543" s="418"/>
    </row>
    <row r="544" spans="10:10" customFormat="1" x14ac:dyDescent="0.2">
      <c r="J544" s="418"/>
    </row>
    <row r="545" spans="10:10" customFormat="1" x14ac:dyDescent="0.2">
      <c r="J545" s="418"/>
    </row>
    <row r="546" spans="10:10" customFormat="1" x14ac:dyDescent="0.2">
      <c r="J546" s="418"/>
    </row>
    <row r="547" spans="10:10" customFormat="1" x14ac:dyDescent="0.2">
      <c r="J547" s="418"/>
    </row>
    <row r="548" spans="10:10" customFormat="1" x14ac:dyDescent="0.2">
      <c r="J548" s="418"/>
    </row>
    <row r="549" spans="10:10" customFormat="1" x14ac:dyDescent="0.2">
      <c r="J549" s="418"/>
    </row>
    <row r="550" spans="10:10" customFormat="1" x14ac:dyDescent="0.2">
      <c r="J550" s="418"/>
    </row>
    <row r="551" spans="10:10" customFormat="1" x14ac:dyDescent="0.2">
      <c r="J551" s="418"/>
    </row>
    <row r="552" spans="10:10" customFormat="1" x14ac:dyDescent="0.2">
      <c r="J552" s="418"/>
    </row>
    <row r="553" spans="10:10" customFormat="1" x14ac:dyDescent="0.2">
      <c r="J553" s="418"/>
    </row>
    <row r="554" spans="10:10" customFormat="1" x14ac:dyDescent="0.2">
      <c r="J554" s="418"/>
    </row>
    <row r="555" spans="10:10" customFormat="1" x14ac:dyDescent="0.2">
      <c r="J555" s="418"/>
    </row>
    <row r="556" spans="10:10" customFormat="1" x14ac:dyDescent="0.2">
      <c r="J556" s="418"/>
    </row>
    <row r="557" spans="10:10" customFormat="1" x14ac:dyDescent="0.2">
      <c r="J557" s="418"/>
    </row>
    <row r="558" spans="10:10" customFormat="1" x14ac:dyDescent="0.2">
      <c r="J558" s="418"/>
    </row>
    <row r="559" spans="10:10" customFormat="1" x14ac:dyDescent="0.2">
      <c r="J559" s="418"/>
    </row>
    <row r="560" spans="10:10" customFormat="1" x14ac:dyDescent="0.2">
      <c r="J560" s="418"/>
    </row>
    <row r="561" spans="10:10" customFormat="1" x14ac:dyDescent="0.2">
      <c r="J561" s="418"/>
    </row>
    <row r="562" spans="10:10" customFormat="1" x14ac:dyDescent="0.2">
      <c r="J562" s="418"/>
    </row>
    <row r="563" spans="10:10" customFormat="1" x14ac:dyDescent="0.2">
      <c r="J563" s="418"/>
    </row>
    <row r="564" spans="10:10" customFormat="1" x14ac:dyDescent="0.2">
      <c r="J564" s="418"/>
    </row>
    <row r="565" spans="10:10" customFormat="1" x14ac:dyDescent="0.2">
      <c r="J565" s="418"/>
    </row>
    <row r="566" spans="10:10" customFormat="1" x14ac:dyDescent="0.2">
      <c r="J566" s="418"/>
    </row>
    <row r="567" spans="10:10" customFormat="1" x14ac:dyDescent="0.2">
      <c r="J567" s="418"/>
    </row>
    <row r="568" spans="10:10" customFormat="1" x14ac:dyDescent="0.2">
      <c r="J568" s="418"/>
    </row>
    <row r="569" spans="10:10" customFormat="1" x14ac:dyDescent="0.2">
      <c r="J569" s="418"/>
    </row>
    <row r="570" spans="10:10" customFormat="1" x14ac:dyDescent="0.2">
      <c r="J570" s="418"/>
    </row>
    <row r="571" spans="10:10" customFormat="1" x14ac:dyDescent="0.2">
      <c r="J571" s="418"/>
    </row>
    <row r="572" spans="10:10" customFormat="1" x14ac:dyDescent="0.2">
      <c r="J572" s="418"/>
    </row>
    <row r="573" spans="10:10" customFormat="1" x14ac:dyDescent="0.2">
      <c r="J573" s="418"/>
    </row>
    <row r="574" spans="10:10" customFormat="1" x14ac:dyDescent="0.2">
      <c r="J574" s="418"/>
    </row>
    <row r="575" spans="10:10" customFormat="1" x14ac:dyDescent="0.2">
      <c r="J575" s="418"/>
    </row>
    <row r="576" spans="10:10" customFormat="1" x14ac:dyDescent="0.2">
      <c r="J576" s="418"/>
    </row>
    <row r="577" spans="10:10" customFormat="1" x14ac:dyDescent="0.2">
      <c r="J577" s="418"/>
    </row>
    <row r="578" spans="10:10" customFormat="1" x14ac:dyDescent="0.2">
      <c r="J578" s="418"/>
    </row>
    <row r="579" spans="10:10" customFormat="1" x14ac:dyDescent="0.2">
      <c r="J579" s="418"/>
    </row>
    <row r="580" spans="10:10" customFormat="1" x14ac:dyDescent="0.2">
      <c r="J580" s="418"/>
    </row>
    <row r="581" spans="10:10" customFormat="1" x14ac:dyDescent="0.2">
      <c r="J581" s="418"/>
    </row>
    <row r="582" spans="10:10" customFormat="1" x14ac:dyDescent="0.2">
      <c r="J582" s="418"/>
    </row>
    <row r="583" spans="10:10" customFormat="1" x14ac:dyDescent="0.2">
      <c r="J583" s="418"/>
    </row>
    <row r="584" spans="10:10" customFormat="1" x14ac:dyDescent="0.2">
      <c r="J584" s="418"/>
    </row>
    <row r="585" spans="10:10" customFormat="1" x14ac:dyDescent="0.2">
      <c r="J585" s="418"/>
    </row>
    <row r="586" spans="10:10" customFormat="1" x14ac:dyDescent="0.2">
      <c r="J586" s="418"/>
    </row>
    <row r="587" spans="10:10" customFormat="1" x14ac:dyDescent="0.2">
      <c r="J587" s="418"/>
    </row>
    <row r="588" spans="10:10" customFormat="1" x14ac:dyDescent="0.2">
      <c r="J588" s="418"/>
    </row>
    <row r="589" spans="10:10" customFormat="1" x14ac:dyDescent="0.2">
      <c r="J589" s="418"/>
    </row>
    <row r="590" spans="10:10" customFormat="1" x14ac:dyDescent="0.2">
      <c r="J590" s="418"/>
    </row>
    <row r="591" spans="10:10" customFormat="1" x14ac:dyDescent="0.2">
      <c r="J591" s="418"/>
    </row>
    <row r="592" spans="10:10" customFormat="1" x14ac:dyDescent="0.2">
      <c r="J592" s="418"/>
    </row>
    <row r="593" spans="10:10" customFormat="1" x14ac:dyDescent="0.2">
      <c r="J593" s="418"/>
    </row>
    <row r="594" spans="10:10" customFormat="1" x14ac:dyDescent="0.2">
      <c r="J594" s="418"/>
    </row>
    <row r="595" spans="10:10" customFormat="1" x14ac:dyDescent="0.2">
      <c r="J595" s="418"/>
    </row>
    <row r="596" spans="10:10" customFormat="1" x14ac:dyDescent="0.2">
      <c r="J596" s="418"/>
    </row>
    <row r="597" spans="10:10" customFormat="1" x14ac:dyDescent="0.2">
      <c r="J597" s="418"/>
    </row>
    <row r="598" spans="10:10" customFormat="1" x14ac:dyDescent="0.2">
      <c r="J598" s="418"/>
    </row>
    <row r="599" spans="10:10" customFormat="1" x14ac:dyDescent="0.2">
      <c r="J599" s="418"/>
    </row>
    <row r="600" spans="10:10" customFormat="1" x14ac:dyDescent="0.2">
      <c r="J600" s="418"/>
    </row>
    <row r="601" spans="10:10" customFormat="1" x14ac:dyDescent="0.2">
      <c r="J601" s="418"/>
    </row>
    <row r="602" spans="10:10" customFormat="1" x14ac:dyDescent="0.2">
      <c r="J602" s="418"/>
    </row>
    <row r="603" spans="10:10" customFormat="1" x14ac:dyDescent="0.2">
      <c r="J603" s="418"/>
    </row>
    <row r="604" spans="10:10" customFormat="1" x14ac:dyDescent="0.2">
      <c r="J604" s="418"/>
    </row>
    <row r="605" spans="10:10" customFormat="1" x14ac:dyDescent="0.2">
      <c r="J605" s="418"/>
    </row>
    <row r="606" spans="10:10" customFormat="1" x14ac:dyDescent="0.2">
      <c r="J606" s="418"/>
    </row>
    <row r="607" spans="10:10" customFormat="1" x14ac:dyDescent="0.2">
      <c r="J607" s="418"/>
    </row>
    <row r="608" spans="10:10" customFormat="1" x14ac:dyDescent="0.2">
      <c r="J608" s="418"/>
    </row>
    <row r="609" spans="10:10" customFormat="1" x14ac:dyDescent="0.2">
      <c r="J609" s="418"/>
    </row>
    <row r="610" spans="10:10" customFormat="1" x14ac:dyDescent="0.2">
      <c r="J610" s="418"/>
    </row>
    <row r="611" spans="10:10" customFormat="1" x14ac:dyDescent="0.2">
      <c r="J611" s="418"/>
    </row>
    <row r="612" spans="10:10" customFormat="1" x14ac:dyDescent="0.2">
      <c r="J612" s="418"/>
    </row>
    <row r="613" spans="10:10" customFormat="1" x14ac:dyDescent="0.2">
      <c r="J613" s="418"/>
    </row>
    <row r="614" spans="10:10" customFormat="1" x14ac:dyDescent="0.2">
      <c r="J614" s="418"/>
    </row>
    <row r="615" spans="10:10" customFormat="1" x14ac:dyDescent="0.2">
      <c r="J615" s="418"/>
    </row>
    <row r="616" spans="10:10" customFormat="1" x14ac:dyDescent="0.2">
      <c r="J616" s="418"/>
    </row>
    <row r="617" spans="10:10" customFormat="1" x14ac:dyDescent="0.2">
      <c r="J617" s="418"/>
    </row>
    <row r="618" spans="10:10" customFormat="1" x14ac:dyDescent="0.2">
      <c r="J618" s="418"/>
    </row>
    <row r="619" spans="10:10" customFormat="1" x14ac:dyDescent="0.2">
      <c r="J619" s="418"/>
    </row>
    <row r="620" spans="10:10" customFormat="1" x14ac:dyDescent="0.2">
      <c r="J620" s="418"/>
    </row>
    <row r="621" spans="10:10" customFormat="1" x14ac:dyDescent="0.2">
      <c r="J621" s="418"/>
    </row>
    <row r="622" spans="10:10" customFormat="1" x14ac:dyDescent="0.2">
      <c r="J622" s="418"/>
    </row>
    <row r="623" spans="10:10" customFormat="1" x14ac:dyDescent="0.2">
      <c r="J623" s="418"/>
    </row>
    <row r="624" spans="10:10" customFormat="1" x14ac:dyDescent="0.2">
      <c r="J624" s="418"/>
    </row>
    <row r="625" spans="10:10" customFormat="1" x14ac:dyDescent="0.2">
      <c r="J625" s="418"/>
    </row>
    <row r="626" spans="10:10" customFormat="1" x14ac:dyDescent="0.2">
      <c r="J626" s="418"/>
    </row>
    <row r="627" spans="10:10" customFormat="1" x14ac:dyDescent="0.2">
      <c r="J627" s="418"/>
    </row>
    <row r="628" spans="10:10" customFormat="1" x14ac:dyDescent="0.2">
      <c r="J628" s="418"/>
    </row>
    <row r="629" spans="10:10" customFormat="1" x14ac:dyDescent="0.2">
      <c r="J629" s="418"/>
    </row>
    <row r="630" spans="10:10" customFormat="1" x14ac:dyDescent="0.2">
      <c r="J630" s="418"/>
    </row>
    <row r="631" spans="10:10" customFormat="1" x14ac:dyDescent="0.2">
      <c r="J631" s="418"/>
    </row>
    <row r="632" spans="10:10" customFormat="1" x14ac:dyDescent="0.2">
      <c r="J632" s="418"/>
    </row>
    <row r="633" spans="10:10" customFormat="1" x14ac:dyDescent="0.2">
      <c r="J633" s="418"/>
    </row>
    <row r="634" spans="10:10" customFormat="1" x14ac:dyDescent="0.2">
      <c r="J634" s="418"/>
    </row>
    <row r="635" spans="10:10" customFormat="1" x14ac:dyDescent="0.2">
      <c r="J635" s="418"/>
    </row>
    <row r="636" spans="10:10" customFormat="1" x14ac:dyDescent="0.2">
      <c r="J636" s="418"/>
    </row>
    <row r="637" spans="10:10" customFormat="1" x14ac:dyDescent="0.2">
      <c r="J637" s="418"/>
    </row>
    <row r="638" spans="10:10" customFormat="1" x14ac:dyDescent="0.2">
      <c r="J638" s="418"/>
    </row>
    <row r="639" spans="10:10" customFormat="1" x14ac:dyDescent="0.2">
      <c r="J639" s="418"/>
    </row>
    <row r="640" spans="10:10" customFormat="1" x14ac:dyDescent="0.2">
      <c r="J640" s="418"/>
    </row>
    <row r="641" spans="10:10" customFormat="1" x14ac:dyDescent="0.2">
      <c r="J641" s="418"/>
    </row>
    <row r="642" spans="10:10" customFormat="1" x14ac:dyDescent="0.2">
      <c r="J642" s="418"/>
    </row>
    <row r="643" spans="10:10" customFormat="1" x14ac:dyDescent="0.2">
      <c r="J643" s="418"/>
    </row>
    <row r="644" spans="10:10" customFormat="1" x14ac:dyDescent="0.2">
      <c r="J644" s="418"/>
    </row>
    <row r="645" spans="10:10" customFormat="1" x14ac:dyDescent="0.2">
      <c r="J645" s="418"/>
    </row>
    <row r="646" spans="10:10" customFormat="1" x14ac:dyDescent="0.2">
      <c r="J646" s="418"/>
    </row>
    <row r="647" spans="10:10" customFormat="1" x14ac:dyDescent="0.2">
      <c r="J647" s="418"/>
    </row>
    <row r="648" spans="10:10" customFormat="1" x14ac:dyDescent="0.2">
      <c r="J648" s="418"/>
    </row>
    <row r="649" spans="10:10" customFormat="1" x14ac:dyDescent="0.2">
      <c r="J649" s="418"/>
    </row>
    <row r="650" spans="10:10" customFormat="1" x14ac:dyDescent="0.2">
      <c r="J650" s="418"/>
    </row>
    <row r="651" spans="10:10" customFormat="1" x14ac:dyDescent="0.2">
      <c r="J651" s="418"/>
    </row>
    <row r="652" spans="10:10" customFormat="1" x14ac:dyDescent="0.2">
      <c r="J652" s="418"/>
    </row>
    <row r="653" spans="10:10" customFormat="1" x14ac:dyDescent="0.2">
      <c r="J653" s="418"/>
    </row>
    <row r="654" spans="10:10" customFormat="1" x14ac:dyDescent="0.2">
      <c r="J654" s="418"/>
    </row>
    <row r="655" spans="10:10" customFormat="1" x14ac:dyDescent="0.2">
      <c r="J655" s="418"/>
    </row>
    <row r="656" spans="10:10" customFormat="1" x14ac:dyDescent="0.2">
      <c r="J656" s="418"/>
    </row>
    <row r="657" spans="10:10" customFormat="1" x14ac:dyDescent="0.2">
      <c r="J657" s="418"/>
    </row>
    <row r="658" spans="10:10" customFormat="1" x14ac:dyDescent="0.2">
      <c r="J658" s="418"/>
    </row>
    <row r="659" spans="10:10" customFormat="1" x14ac:dyDescent="0.2">
      <c r="J659" s="418"/>
    </row>
    <row r="660" spans="10:10" customFormat="1" x14ac:dyDescent="0.2">
      <c r="J660" s="418"/>
    </row>
    <row r="661" spans="10:10" customFormat="1" x14ac:dyDescent="0.2">
      <c r="J661" s="418"/>
    </row>
    <row r="662" spans="10:10" customFormat="1" x14ac:dyDescent="0.2">
      <c r="J662" s="418"/>
    </row>
    <row r="663" spans="10:10" customFormat="1" x14ac:dyDescent="0.2">
      <c r="J663" s="418"/>
    </row>
    <row r="664" spans="10:10" customFormat="1" x14ac:dyDescent="0.2">
      <c r="J664" s="418"/>
    </row>
    <row r="665" spans="10:10" customFormat="1" x14ac:dyDescent="0.2">
      <c r="J665" s="418"/>
    </row>
    <row r="666" spans="10:10" customFormat="1" x14ac:dyDescent="0.2">
      <c r="J666" s="418"/>
    </row>
    <row r="667" spans="10:10" customFormat="1" x14ac:dyDescent="0.2">
      <c r="J667" s="418"/>
    </row>
    <row r="668" spans="10:10" customFormat="1" x14ac:dyDescent="0.2">
      <c r="J668" s="418"/>
    </row>
    <row r="669" spans="10:10" customFormat="1" x14ac:dyDescent="0.2">
      <c r="J669" s="418"/>
    </row>
    <row r="670" spans="10:10" customFormat="1" x14ac:dyDescent="0.2">
      <c r="J670" s="418"/>
    </row>
    <row r="671" spans="10:10" customFormat="1" x14ac:dyDescent="0.2">
      <c r="J671" s="418"/>
    </row>
    <row r="672" spans="10:10" customFormat="1" x14ac:dyDescent="0.2">
      <c r="J672" s="418"/>
    </row>
    <row r="673" spans="10:10" customFormat="1" x14ac:dyDescent="0.2">
      <c r="J673" s="418"/>
    </row>
    <row r="674" spans="10:10" customFormat="1" x14ac:dyDescent="0.2">
      <c r="J674" s="418"/>
    </row>
    <row r="675" spans="10:10" customFormat="1" x14ac:dyDescent="0.2">
      <c r="J675" s="418"/>
    </row>
    <row r="676" spans="10:10" customFormat="1" x14ac:dyDescent="0.2">
      <c r="J676" s="418"/>
    </row>
    <row r="677" spans="10:10" customFormat="1" x14ac:dyDescent="0.2">
      <c r="J677" s="418"/>
    </row>
    <row r="678" spans="10:10" customFormat="1" x14ac:dyDescent="0.2">
      <c r="J678" s="418"/>
    </row>
    <row r="679" spans="10:10" customFormat="1" x14ac:dyDescent="0.2">
      <c r="J679" s="418"/>
    </row>
    <row r="680" spans="10:10" customFormat="1" x14ac:dyDescent="0.2">
      <c r="J680" s="418"/>
    </row>
    <row r="681" spans="10:10" customFormat="1" x14ac:dyDescent="0.2">
      <c r="J681" s="418"/>
    </row>
    <row r="682" spans="10:10" customFormat="1" x14ac:dyDescent="0.2">
      <c r="J682" s="418"/>
    </row>
    <row r="683" spans="10:10" customFormat="1" x14ac:dyDescent="0.2">
      <c r="J683" s="418"/>
    </row>
    <row r="684" spans="10:10" customFormat="1" x14ac:dyDescent="0.2">
      <c r="J684" s="418"/>
    </row>
    <row r="685" spans="10:10" customFormat="1" x14ac:dyDescent="0.2">
      <c r="J685" s="418"/>
    </row>
    <row r="686" spans="10:10" customFormat="1" x14ac:dyDescent="0.2">
      <c r="J686" s="418"/>
    </row>
    <row r="687" spans="10:10" customFormat="1" x14ac:dyDescent="0.2">
      <c r="J687" s="418"/>
    </row>
    <row r="688" spans="10:10" customFormat="1" x14ac:dyDescent="0.2">
      <c r="J688" s="418"/>
    </row>
    <row r="689" spans="10:10" customFormat="1" x14ac:dyDescent="0.2">
      <c r="J689" s="418"/>
    </row>
    <row r="690" spans="10:10" customFormat="1" x14ac:dyDescent="0.2">
      <c r="J690" s="418"/>
    </row>
    <row r="691" spans="10:10" customFormat="1" x14ac:dyDescent="0.2">
      <c r="J691" s="418"/>
    </row>
    <row r="692" spans="10:10" customFormat="1" x14ac:dyDescent="0.2">
      <c r="J692" s="418"/>
    </row>
    <row r="693" spans="10:10" customFormat="1" x14ac:dyDescent="0.2">
      <c r="J693" s="418"/>
    </row>
    <row r="694" spans="10:10" customFormat="1" x14ac:dyDescent="0.2">
      <c r="J694" s="418"/>
    </row>
    <row r="695" spans="10:10" customFormat="1" x14ac:dyDescent="0.2">
      <c r="J695" s="418"/>
    </row>
    <row r="696" spans="10:10" customFormat="1" x14ac:dyDescent="0.2">
      <c r="J696" s="418"/>
    </row>
    <row r="697" spans="10:10" customFormat="1" x14ac:dyDescent="0.2">
      <c r="J697" s="418"/>
    </row>
    <row r="698" spans="10:10" customFormat="1" x14ac:dyDescent="0.2">
      <c r="J698" s="418"/>
    </row>
    <row r="699" spans="10:10" customFormat="1" x14ac:dyDescent="0.2">
      <c r="J699" s="418"/>
    </row>
    <row r="700" spans="10:10" customFormat="1" x14ac:dyDescent="0.2">
      <c r="J700" s="418"/>
    </row>
    <row r="701" spans="10:10" customFormat="1" x14ac:dyDescent="0.2">
      <c r="J701" s="418"/>
    </row>
    <row r="702" spans="10:10" customFormat="1" x14ac:dyDescent="0.2">
      <c r="J702" s="418"/>
    </row>
    <row r="703" spans="10:10" customFormat="1" x14ac:dyDescent="0.2">
      <c r="J703" s="418"/>
    </row>
    <row r="704" spans="10:10" customFormat="1" x14ac:dyDescent="0.2">
      <c r="J704" s="418"/>
    </row>
    <row r="705" spans="10:10" customFormat="1" x14ac:dyDescent="0.2">
      <c r="J705" s="418"/>
    </row>
    <row r="706" spans="10:10" customFormat="1" x14ac:dyDescent="0.2">
      <c r="J706" s="418"/>
    </row>
    <row r="707" spans="10:10" customFormat="1" x14ac:dyDescent="0.2">
      <c r="J707" s="418"/>
    </row>
    <row r="708" spans="10:10" customFormat="1" x14ac:dyDescent="0.2">
      <c r="J708" s="418"/>
    </row>
    <row r="709" spans="10:10" customFormat="1" x14ac:dyDescent="0.2">
      <c r="J709" s="418"/>
    </row>
    <row r="710" spans="10:10" customFormat="1" x14ac:dyDescent="0.2">
      <c r="J710" s="418"/>
    </row>
    <row r="711" spans="10:10" customFormat="1" x14ac:dyDescent="0.2">
      <c r="J711" s="418"/>
    </row>
    <row r="712" spans="10:10" customFormat="1" x14ac:dyDescent="0.2">
      <c r="J712" s="418"/>
    </row>
    <row r="713" spans="10:10" customFormat="1" x14ac:dyDescent="0.2">
      <c r="J713" s="418"/>
    </row>
    <row r="714" spans="10:10" customFormat="1" x14ac:dyDescent="0.2">
      <c r="J714" s="418"/>
    </row>
    <row r="715" spans="10:10" customFormat="1" x14ac:dyDescent="0.2">
      <c r="J715" s="418"/>
    </row>
    <row r="716" spans="10:10" customFormat="1" x14ac:dyDescent="0.2">
      <c r="J716" s="418"/>
    </row>
    <row r="717" spans="10:10" customFormat="1" x14ac:dyDescent="0.2">
      <c r="J717" s="418"/>
    </row>
    <row r="718" spans="10:10" customFormat="1" x14ac:dyDescent="0.2">
      <c r="J718" s="418"/>
    </row>
    <row r="719" spans="10:10" customFormat="1" x14ac:dyDescent="0.2">
      <c r="J719" s="418"/>
    </row>
    <row r="720" spans="10:10" customFormat="1" x14ac:dyDescent="0.2">
      <c r="J720" s="418"/>
    </row>
    <row r="721" spans="10:10" customFormat="1" x14ac:dyDescent="0.2">
      <c r="J721" s="418"/>
    </row>
    <row r="722" spans="10:10" customFormat="1" x14ac:dyDescent="0.2">
      <c r="J722" s="418"/>
    </row>
    <row r="723" spans="10:10" customFormat="1" x14ac:dyDescent="0.2">
      <c r="J723" s="418"/>
    </row>
    <row r="724" spans="10:10" customFormat="1" x14ac:dyDescent="0.2">
      <c r="J724" s="418"/>
    </row>
    <row r="725" spans="10:10" customFormat="1" x14ac:dyDescent="0.2">
      <c r="J725" s="418"/>
    </row>
    <row r="726" spans="10:10" customFormat="1" x14ac:dyDescent="0.2">
      <c r="J726" s="418"/>
    </row>
    <row r="727" spans="10:10" customFormat="1" x14ac:dyDescent="0.2">
      <c r="J727" s="418"/>
    </row>
    <row r="728" spans="10:10" customFormat="1" x14ac:dyDescent="0.2">
      <c r="J728" s="418"/>
    </row>
    <row r="729" spans="10:10" customFormat="1" x14ac:dyDescent="0.2">
      <c r="J729" s="418"/>
    </row>
    <row r="730" spans="10:10" customFormat="1" x14ac:dyDescent="0.2">
      <c r="J730" s="418"/>
    </row>
    <row r="731" spans="10:10" customFormat="1" x14ac:dyDescent="0.2">
      <c r="J731" s="418"/>
    </row>
    <row r="732" spans="10:10" customFormat="1" x14ac:dyDescent="0.2">
      <c r="J732" s="418"/>
    </row>
    <row r="733" spans="10:10" customFormat="1" x14ac:dyDescent="0.2">
      <c r="J733" s="418"/>
    </row>
    <row r="734" spans="10:10" customFormat="1" x14ac:dyDescent="0.2">
      <c r="J734" s="418"/>
    </row>
    <row r="735" spans="10:10" customFormat="1" x14ac:dyDescent="0.2">
      <c r="J735" s="418"/>
    </row>
    <row r="736" spans="10:10" customFormat="1" x14ac:dyDescent="0.2">
      <c r="J736" s="418"/>
    </row>
    <row r="737" spans="10:10" customFormat="1" x14ac:dyDescent="0.2">
      <c r="J737" s="418"/>
    </row>
    <row r="738" spans="10:10" customFormat="1" x14ac:dyDescent="0.2">
      <c r="J738" s="418"/>
    </row>
  </sheetData>
  <phoneticPr fontId="6" type="noConversion"/>
  <pageMargins left="0.7" right="0.7" top="0.75" bottom="0.75" header="0.3" footer="0.3"/>
  <pageSetup scale="92" fitToHeight="0" pageOrder="overThenDown" orientation="landscape" r:id="rId1"/>
  <headerFooter alignWithMargins="0">
    <oddHeader>&amp;CREVENUES</oddHeader>
    <oddFooter>&amp;LLast Updated:  &amp;D&amp;RPage: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601"/>
  <sheetViews>
    <sheetView zoomScale="83" zoomScaleNormal="83" workbookViewId="0">
      <pane ySplit="3" topLeftCell="A70" activePane="bottomLeft" state="frozen"/>
      <selection activeCell="J62" sqref="J62"/>
      <selection pane="bottomLeft" activeCell="G136" sqref="G136"/>
    </sheetView>
  </sheetViews>
  <sheetFormatPr defaultRowHeight="12.75" x14ac:dyDescent="0.2"/>
  <cols>
    <col min="1" max="1" width="7.140625" style="49" customWidth="1"/>
    <col min="2" max="2" width="28.5703125" customWidth="1"/>
    <col min="3" max="3" width="10.140625" style="114" bestFit="1" customWidth="1"/>
    <col min="4" max="4" width="12.42578125" style="115" customWidth="1"/>
    <col min="5" max="5" width="13" style="114" customWidth="1"/>
    <col min="6" max="6" width="12.7109375" style="115" customWidth="1"/>
    <col min="7" max="7" width="13" style="340" customWidth="1"/>
    <col min="8" max="8" width="11.85546875" style="115" customWidth="1"/>
    <col min="9" max="9" width="13.140625" customWidth="1"/>
    <col min="10" max="10" width="13" style="418" bestFit="1" customWidth="1"/>
    <col min="11" max="11" width="11.5703125" bestFit="1" customWidth="1"/>
  </cols>
  <sheetData>
    <row r="1" spans="1:70" ht="14.1" customHeight="1" x14ac:dyDescent="0.2">
      <c r="A1" s="246"/>
      <c r="B1" s="247"/>
      <c r="C1" s="248"/>
      <c r="D1" s="248"/>
      <c r="E1" s="248"/>
      <c r="F1" s="248"/>
      <c r="G1" s="330"/>
      <c r="H1" s="248"/>
    </row>
    <row r="2" spans="1:70" s="100" customFormat="1" ht="14.1" customHeight="1" x14ac:dyDescent="0.2">
      <c r="A2" s="431"/>
      <c r="B2" s="107" t="s">
        <v>4</v>
      </c>
      <c r="C2" s="36">
        <v>2018</v>
      </c>
      <c r="D2" s="241">
        <v>2018</v>
      </c>
      <c r="E2" s="241">
        <v>2019</v>
      </c>
      <c r="F2" s="241">
        <v>2019</v>
      </c>
      <c r="G2" s="241">
        <v>2020</v>
      </c>
      <c r="H2" s="328">
        <v>2020</v>
      </c>
      <c r="I2" s="241">
        <v>2021</v>
      </c>
      <c r="J2" s="422"/>
    </row>
    <row r="3" spans="1:70" ht="14.1" customHeight="1" x14ac:dyDescent="0.2">
      <c r="A3" s="432"/>
      <c r="B3" s="249"/>
      <c r="C3" s="83" t="s">
        <v>83</v>
      </c>
      <c r="D3" s="83" t="s">
        <v>109</v>
      </c>
      <c r="E3" s="83" t="s">
        <v>83</v>
      </c>
      <c r="F3" s="83" t="s">
        <v>357</v>
      </c>
      <c r="G3" s="83" t="s">
        <v>83</v>
      </c>
      <c r="H3" s="329" t="s">
        <v>392</v>
      </c>
      <c r="I3" s="308" t="s">
        <v>60</v>
      </c>
    </row>
    <row r="4" spans="1:70" ht="14.1" customHeight="1" x14ac:dyDescent="0.2">
      <c r="A4" s="384"/>
      <c r="B4" s="385" t="s">
        <v>85</v>
      </c>
      <c r="C4" s="272"/>
      <c r="D4" s="272"/>
      <c r="E4" s="272"/>
      <c r="F4" s="272"/>
      <c r="G4" s="272"/>
      <c r="H4" s="272"/>
      <c r="I4" s="272"/>
    </row>
    <row r="5" spans="1:70" ht="14.1" customHeight="1" x14ac:dyDescent="0.2">
      <c r="A5" s="341" t="s">
        <v>372</v>
      </c>
      <c r="B5" s="325" t="s">
        <v>373</v>
      </c>
      <c r="C5" s="307"/>
      <c r="D5" s="307"/>
      <c r="E5" s="307"/>
      <c r="F5" s="307"/>
      <c r="G5" s="327"/>
      <c r="H5" s="307">
        <v>2042</v>
      </c>
      <c r="I5" s="307"/>
    </row>
    <row r="6" spans="1:70" ht="14.1" customHeight="1" x14ac:dyDescent="0.2">
      <c r="A6" s="371" t="s">
        <v>171</v>
      </c>
      <c r="B6" s="94" t="s">
        <v>172</v>
      </c>
      <c r="C6" s="5">
        <v>5625</v>
      </c>
      <c r="D6" s="180">
        <v>5707</v>
      </c>
      <c r="E6" s="180">
        <v>5625</v>
      </c>
      <c r="F6" s="180">
        <v>5625</v>
      </c>
      <c r="G6" s="331">
        <v>5625</v>
      </c>
      <c r="H6" s="180">
        <v>4219</v>
      </c>
      <c r="I6" s="180">
        <v>5625</v>
      </c>
    </row>
    <row r="7" spans="1:70" ht="14.1" customHeight="1" x14ac:dyDescent="0.2">
      <c r="A7" s="371" t="s">
        <v>173</v>
      </c>
      <c r="B7" s="94" t="s">
        <v>174</v>
      </c>
      <c r="C7" s="5">
        <v>3000</v>
      </c>
      <c r="D7" s="180">
        <v>1062</v>
      </c>
      <c r="E7" s="180">
        <v>3000</v>
      </c>
      <c r="F7" s="180">
        <v>1525</v>
      </c>
      <c r="G7" s="331">
        <v>3000</v>
      </c>
      <c r="H7" s="180">
        <v>1771</v>
      </c>
      <c r="I7" s="180">
        <v>2000</v>
      </c>
    </row>
    <row r="8" spans="1:70" s="139" customFormat="1" ht="14.1" customHeight="1" x14ac:dyDescent="0.2">
      <c r="A8" s="386" t="s">
        <v>319</v>
      </c>
      <c r="B8" s="182" t="s">
        <v>320</v>
      </c>
      <c r="C8" s="180"/>
      <c r="D8" s="180">
        <v>105</v>
      </c>
      <c r="E8" s="180"/>
      <c r="F8" s="180">
        <v>9459</v>
      </c>
      <c r="G8" s="331">
        <v>0</v>
      </c>
      <c r="H8" s="180">
        <v>1159</v>
      </c>
      <c r="I8" s="326"/>
      <c r="J8" s="41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4.1" customHeight="1" x14ac:dyDescent="0.2">
      <c r="A9" s="371" t="s">
        <v>176</v>
      </c>
      <c r="B9" s="94" t="s">
        <v>175</v>
      </c>
      <c r="C9" s="5">
        <v>5500</v>
      </c>
      <c r="D9" s="180">
        <v>5515</v>
      </c>
      <c r="E9" s="180">
        <v>5500</v>
      </c>
      <c r="F9" s="180">
        <v>5335</v>
      </c>
      <c r="G9" s="331">
        <v>5500</v>
      </c>
      <c r="H9" s="180">
        <v>4818</v>
      </c>
      <c r="I9" s="180">
        <v>5500</v>
      </c>
    </row>
    <row r="10" spans="1:70" ht="14.1" customHeight="1" x14ac:dyDescent="0.2">
      <c r="A10" s="341" t="s">
        <v>178</v>
      </c>
      <c r="B10" s="325" t="s">
        <v>177</v>
      </c>
      <c r="C10" s="350">
        <v>800</v>
      </c>
      <c r="D10" s="350">
        <v>657.82</v>
      </c>
      <c r="E10" s="350">
        <v>800</v>
      </c>
      <c r="F10" s="350">
        <v>1263.6099999999999</v>
      </c>
      <c r="G10" s="331">
        <v>1000</v>
      </c>
      <c r="H10" s="350">
        <v>779</v>
      </c>
      <c r="I10" s="350">
        <v>1000</v>
      </c>
    </row>
    <row r="11" spans="1:70" ht="14.1" customHeight="1" x14ac:dyDescent="0.2">
      <c r="A11" s="371" t="s">
        <v>179</v>
      </c>
      <c r="B11" s="94" t="s">
        <v>180</v>
      </c>
      <c r="C11" s="5">
        <v>8000</v>
      </c>
      <c r="D11" s="180">
        <v>4577</v>
      </c>
      <c r="E11" s="180">
        <v>8000</v>
      </c>
      <c r="F11" s="180">
        <v>7758.25</v>
      </c>
      <c r="G11" s="331">
        <v>8000</v>
      </c>
      <c r="H11" s="180">
        <v>6884</v>
      </c>
      <c r="I11" s="180">
        <v>8000</v>
      </c>
    </row>
    <row r="12" spans="1:70" ht="14.1" customHeight="1" x14ac:dyDescent="0.2">
      <c r="A12" s="371" t="s">
        <v>297</v>
      </c>
      <c r="B12" s="94" t="s">
        <v>296</v>
      </c>
      <c r="C12" s="5">
        <v>4000</v>
      </c>
      <c r="D12" s="180">
        <v>2196</v>
      </c>
      <c r="E12" s="180">
        <v>4000</v>
      </c>
      <c r="F12" s="180">
        <v>3296</v>
      </c>
      <c r="G12" s="331">
        <v>6000</v>
      </c>
      <c r="H12" s="180">
        <v>10418</v>
      </c>
      <c r="I12" s="180">
        <v>2000</v>
      </c>
    </row>
    <row r="13" spans="1:70" ht="14.1" customHeight="1" x14ac:dyDescent="0.2">
      <c r="A13" s="386" t="s">
        <v>182</v>
      </c>
      <c r="B13" s="182" t="s">
        <v>181</v>
      </c>
      <c r="C13" s="180">
        <v>42000</v>
      </c>
      <c r="D13" s="180">
        <v>36901</v>
      </c>
      <c r="E13" s="180"/>
      <c r="F13" s="180">
        <v>51537.04</v>
      </c>
      <c r="G13" s="331">
        <v>57000</v>
      </c>
      <c r="H13" s="180">
        <v>46070</v>
      </c>
      <c r="I13" s="180">
        <v>58425</v>
      </c>
    </row>
    <row r="14" spans="1:70" ht="14.1" customHeight="1" x14ac:dyDescent="0.2">
      <c r="A14" s="386"/>
      <c r="B14" s="182" t="s">
        <v>321</v>
      </c>
      <c r="C14" s="180"/>
      <c r="D14" s="180"/>
      <c r="E14" s="180">
        <v>70000</v>
      </c>
      <c r="F14" s="180"/>
      <c r="G14" s="331"/>
      <c r="H14" s="180"/>
      <c r="I14" s="180">
        <v>125000</v>
      </c>
    </row>
    <row r="15" spans="1:70" ht="14.1" customHeight="1" x14ac:dyDescent="0.2">
      <c r="A15" s="386"/>
      <c r="B15" s="182" t="s">
        <v>322</v>
      </c>
      <c r="C15" s="180"/>
      <c r="D15" s="180"/>
      <c r="E15" s="180"/>
      <c r="F15" s="180">
        <v>0</v>
      </c>
      <c r="G15" s="331"/>
      <c r="H15" s="180">
        <v>0</v>
      </c>
      <c r="I15" s="180">
        <v>0</v>
      </c>
    </row>
    <row r="16" spans="1:70" ht="14.1" customHeight="1" x14ac:dyDescent="0.2">
      <c r="A16" s="386"/>
      <c r="B16" s="182" t="s">
        <v>323</v>
      </c>
      <c r="C16" s="180"/>
      <c r="D16" s="180"/>
      <c r="E16" s="180"/>
      <c r="F16" s="180">
        <v>0</v>
      </c>
      <c r="G16" s="331"/>
      <c r="H16" s="180">
        <v>0</v>
      </c>
      <c r="I16" s="180">
        <v>0</v>
      </c>
    </row>
    <row r="17" spans="1:10" ht="14.1" customHeight="1" x14ac:dyDescent="0.2">
      <c r="A17" s="386" t="s">
        <v>343</v>
      </c>
      <c r="B17" s="182" t="s">
        <v>338</v>
      </c>
      <c r="C17" s="180"/>
      <c r="D17" s="180">
        <v>1649</v>
      </c>
      <c r="E17" s="180"/>
      <c r="F17" s="180">
        <v>4824.6000000000004</v>
      </c>
      <c r="G17" s="331">
        <v>18220</v>
      </c>
      <c r="H17" s="180">
        <v>15010</v>
      </c>
      <c r="I17" s="180">
        <v>18675</v>
      </c>
    </row>
    <row r="18" spans="1:10" ht="14.1" customHeight="1" x14ac:dyDescent="0.2">
      <c r="A18" s="371" t="s">
        <v>84</v>
      </c>
      <c r="B18" s="94" t="s">
        <v>183</v>
      </c>
      <c r="C18" s="5">
        <v>1527</v>
      </c>
      <c r="D18" s="180">
        <v>500</v>
      </c>
      <c r="E18" s="180">
        <v>1500</v>
      </c>
      <c r="F18" s="180">
        <v>1000</v>
      </c>
      <c r="G18" s="331">
        <v>3000</v>
      </c>
      <c r="H18" s="180">
        <v>2000</v>
      </c>
      <c r="I18" s="180">
        <v>2000</v>
      </c>
    </row>
    <row r="19" spans="1:10" ht="14.1" customHeight="1" x14ac:dyDescent="0.2">
      <c r="A19" s="371" t="s">
        <v>185</v>
      </c>
      <c r="B19" s="94" t="s">
        <v>184</v>
      </c>
      <c r="C19" s="5">
        <v>1500</v>
      </c>
      <c r="D19" s="180">
        <v>2069</v>
      </c>
      <c r="E19" s="180">
        <v>2500</v>
      </c>
      <c r="F19" s="180">
        <v>6673.66</v>
      </c>
      <c r="G19" s="331">
        <v>4000</v>
      </c>
      <c r="H19" s="180">
        <v>8287</v>
      </c>
      <c r="I19" s="180">
        <v>6000</v>
      </c>
    </row>
    <row r="20" spans="1:10" ht="14.1" customHeight="1" x14ac:dyDescent="0.2">
      <c r="A20" s="371" t="s">
        <v>186</v>
      </c>
      <c r="B20" s="94" t="s">
        <v>86</v>
      </c>
      <c r="C20" s="5">
        <v>1200</v>
      </c>
      <c r="D20" s="180">
        <v>1010</v>
      </c>
      <c r="E20" s="180">
        <v>1200</v>
      </c>
      <c r="F20" s="180">
        <v>950</v>
      </c>
      <c r="G20" s="331">
        <v>1000</v>
      </c>
      <c r="H20" s="180">
        <v>814</v>
      </c>
      <c r="I20" s="180">
        <v>1000</v>
      </c>
    </row>
    <row r="21" spans="1:10" ht="14.1" customHeight="1" x14ac:dyDescent="0.2">
      <c r="A21" s="371" t="s">
        <v>187</v>
      </c>
      <c r="B21" s="94" t="s">
        <v>188</v>
      </c>
      <c r="C21" s="5">
        <v>2000</v>
      </c>
      <c r="D21" s="180">
        <v>1158</v>
      </c>
      <c r="E21" s="180">
        <v>2000</v>
      </c>
      <c r="F21" s="180">
        <v>12048</v>
      </c>
      <c r="G21" s="331">
        <v>15000</v>
      </c>
      <c r="H21" s="180">
        <v>21097</v>
      </c>
      <c r="I21" s="180">
        <v>12000</v>
      </c>
      <c r="J21" s="423"/>
    </row>
    <row r="22" spans="1:10" ht="14.1" customHeight="1" x14ac:dyDescent="0.2">
      <c r="A22" s="371" t="s">
        <v>324</v>
      </c>
      <c r="B22" s="94" t="s">
        <v>325</v>
      </c>
      <c r="C22" s="5"/>
      <c r="D22" s="180"/>
      <c r="E22" s="180">
        <v>0</v>
      </c>
      <c r="F22" s="180">
        <v>94</v>
      </c>
      <c r="G22" s="331">
        <v>200</v>
      </c>
      <c r="H22" s="180">
        <v>300.81</v>
      </c>
      <c r="I22" s="180">
        <v>200</v>
      </c>
    </row>
    <row r="23" spans="1:10" ht="14.1" customHeight="1" x14ac:dyDescent="0.2">
      <c r="A23" s="371" t="s">
        <v>190</v>
      </c>
      <c r="B23" s="94" t="s">
        <v>189</v>
      </c>
      <c r="C23" s="5">
        <v>1500</v>
      </c>
      <c r="D23" s="180">
        <v>735</v>
      </c>
      <c r="E23" s="180">
        <v>2000</v>
      </c>
      <c r="F23" s="180">
        <v>2450.42</v>
      </c>
      <c r="G23" s="331">
        <v>2500</v>
      </c>
      <c r="H23" s="180">
        <v>1429</v>
      </c>
      <c r="I23" s="180">
        <v>2500</v>
      </c>
    </row>
    <row r="24" spans="1:10" ht="14.1" customHeight="1" x14ac:dyDescent="0.2">
      <c r="A24" s="371" t="s">
        <v>198</v>
      </c>
      <c r="B24" s="94" t="s">
        <v>191</v>
      </c>
      <c r="C24" s="5">
        <v>2000</v>
      </c>
      <c r="D24" s="180">
        <v>1822</v>
      </c>
      <c r="E24" s="180">
        <v>2000</v>
      </c>
      <c r="F24" s="180">
        <v>3706.32</v>
      </c>
      <c r="G24" s="331">
        <v>3000</v>
      </c>
      <c r="H24" s="180">
        <v>3125</v>
      </c>
      <c r="I24" s="180">
        <v>3000</v>
      </c>
    </row>
    <row r="25" spans="1:10" ht="14.1" customHeight="1" x14ac:dyDescent="0.2">
      <c r="A25" s="371" t="s">
        <v>197</v>
      </c>
      <c r="B25" s="94" t="s">
        <v>192</v>
      </c>
      <c r="C25" s="5">
        <v>3140</v>
      </c>
      <c r="D25" s="180">
        <v>2501</v>
      </c>
      <c r="E25" s="180">
        <v>2500</v>
      </c>
      <c r="F25" s="180">
        <v>2795.66</v>
      </c>
      <c r="G25" s="331">
        <v>2800</v>
      </c>
      <c r="H25" s="180">
        <v>1614</v>
      </c>
      <c r="I25" s="180">
        <v>2000</v>
      </c>
    </row>
    <row r="26" spans="1:10" ht="14.1" customHeight="1" x14ac:dyDescent="0.2">
      <c r="A26" s="371" t="s">
        <v>193</v>
      </c>
      <c r="B26" s="94" t="s">
        <v>194</v>
      </c>
      <c r="C26" s="5">
        <v>660</v>
      </c>
      <c r="D26" s="180">
        <v>747</v>
      </c>
      <c r="E26" s="180">
        <v>1000</v>
      </c>
      <c r="F26" s="180">
        <v>406.1</v>
      </c>
      <c r="G26" s="331">
        <v>500</v>
      </c>
      <c r="H26" s="180">
        <v>320</v>
      </c>
      <c r="I26" s="180">
        <v>500</v>
      </c>
    </row>
    <row r="27" spans="1:10" ht="14.1" customHeight="1" x14ac:dyDescent="0.2">
      <c r="A27" s="371" t="s">
        <v>196</v>
      </c>
      <c r="B27" s="94" t="s">
        <v>195</v>
      </c>
      <c r="C27" s="5">
        <v>2500</v>
      </c>
      <c r="D27" s="180">
        <v>1113</v>
      </c>
      <c r="E27" s="180">
        <v>2500</v>
      </c>
      <c r="F27" s="180">
        <v>2546.83</v>
      </c>
      <c r="G27" s="331">
        <v>2500</v>
      </c>
      <c r="H27" s="180">
        <v>601</v>
      </c>
      <c r="I27" s="180">
        <v>750</v>
      </c>
    </row>
    <row r="28" spans="1:10" ht="14.1" customHeight="1" x14ac:dyDescent="0.2">
      <c r="A28" s="371" t="s">
        <v>199</v>
      </c>
      <c r="B28" s="94" t="s">
        <v>200</v>
      </c>
      <c r="C28" s="5">
        <v>2300</v>
      </c>
      <c r="D28" s="180">
        <v>936</v>
      </c>
      <c r="E28" s="180">
        <v>3500</v>
      </c>
      <c r="F28" s="180">
        <v>5796.28</v>
      </c>
      <c r="G28" s="331">
        <v>5000</v>
      </c>
      <c r="H28" s="180">
        <v>1548</v>
      </c>
      <c r="I28" s="180">
        <v>3500</v>
      </c>
      <c r="J28" s="423"/>
    </row>
    <row r="29" spans="1:10" ht="14.1" customHeight="1" x14ac:dyDescent="0.2">
      <c r="A29" s="371" t="s">
        <v>360</v>
      </c>
      <c r="B29" s="94" t="s">
        <v>326</v>
      </c>
      <c r="C29" s="5"/>
      <c r="D29" s="180"/>
      <c r="E29" s="180">
        <v>750</v>
      </c>
      <c r="F29" s="180">
        <v>664.63</v>
      </c>
      <c r="G29" s="331">
        <v>750</v>
      </c>
      <c r="H29" s="180">
        <v>843</v>
      </c>
      <c r="I29" s="180">
        <v>1000</v>
      </c>
      <c r="J29" s="424"/>
    </row>
    <row r="30" spans="1:10" ht="14.1" customHeight="1" x14ac:dyDescent="0.2">
      <c r="A30" s="371" t="s">
        <v>203</v>
      </c>
      <c r="B30" s="94" t="s">
        <v>201</v>
      </c>
      <c r="C30" s="5">
        <v>550</v>
      </c>
      <c r="D30" s="180">
        <v>506.04</v>
      </c>
      <c r="E30" s="180">
        <v>750</v>
      </c>
      <c r="F30" s="180">
        <v>1476</v>
      </c>
      <c r="G30" s="331">
        <v>1200</v>
      </c>
      <c r="H30" s="180">
        <v>3396</v>
      </c>
      <c r="I30" s="180">
        <v>3500</v>
      </c>
      <c r="J30" s="424"/>
    </row>
    <row r="31" spans="1:10" ht="14.1" customHeight="1" x14ac:dyDescent="0.2">
      <c r="A31" s="371" t="s">
        <v>204</v>
      </c>
      <c r="B31" s="94" t="s">
        <v>202</v>
      </c>
      <c r="C31" s="5">
        <v>4000</v>
      </c>
      <c r="D31" s="180">
        <v>3669</v>
      </c>
      <c r="E31" s="180">
        <v>4000</v>
      </c>
      <c r="F31" s="180">
        <v>4586.1400000000003</v>
      </c>
      <c r="G31" s="331">
        <v>4500</v>
      </c>
      <c r="H31" s="180">
        <v>4277</v>
      </c>
      <c r="I31" s="180">
        <v>4500</v>
      </c>
      <c r="J31" s="424"/>
    </row>
    <row r="32" spans="1:10" ht="14.1" customHeight="1" x14ac:dyDescent="0.2">
      <c r="A32" s="371" t="s">
        <v>205</v>
      </c>
      <c r="B32" s="94" t="s">
        <v>87</v>
      </c>
      <c r="C32" s="5">
        <v>4000</v>
      </c>
      <c r="D32" s="180">
        <v>3179</v>
      </c>
      <c r="E32" s="180">
        <v>4000</v>
      </c>
      <c r="F32" s="180">
        <v>4828.37</v>
      </c>
      <c r="G32" s="331">
        <v>5000</v>
      </c>
      <c r="H32" s="180">
        <v>3111</v>
      </c>
      <c r="I32" s="180">
        <v>4288</v>
      </c>
      <c r="J32" s="423"/>
    </row>
    <row r="33" spans="1:10" ht="14.1" customHeight="1" x14ac:dyDescent="0.2">
      <c r="A33" s="371" t="s">
        <v>207</v>
      </c>
      <c r="B33" s="94" t="s">
        <v>206</v>
      </c>
      <c r="C33" s="5">
        <v>2500</v>
      </c>
      <c r="D33" s="180">
        <v>2682</v>
      </c>
      <c r="E33" s="180">
        <v>2500</v>
      </c>
      <c r="F33" s="180">
        <v>4050.2</v>
      </c>
      <c r="G33" s="331">
        <v>4000</v>
      </c>
      <c r="H33" s="180">
        <v>4032</v>
      </c>
      <c r="I33" s="180">
        <v>4000</v>
      </c>
    </row>
    <row r="34" spans="1:10" ht="14.1" customHeight="1" x14ac:dyDescent="0.2">
      <c r="A34" s="341" t="s">
        <v>69</v>
      </c>
      <c r="B34" s="325" t="s">
        <v>88</v>
      </c>
      <c r="C34" s="350">
        <v>4000</v>
      </c>
      <c r="D34" s="350"/>
      <c r="E34" s="350">
        <v>4000</v>
      </c>
      <c r="F34" s="350">
        <v>14725.43</v>
      </c>
      <c r="G34" s="331">
        <v>25000</v>
      </c>
      <c r="H34" s="350">
        <v>29878</v>
      </c>
      <c r="I34" s="350">
        <v>14000</v>
      </c>
      <c r="J34" s="421"/>
    </row>
    <row r="35" spans="1:10" ht="14.1" customHeight="1" x14ac:dyDescent="0.2">
      <c r="A35" s="341" t="s">
        <v>327</v>
      </c>
      <c r="B35" s="325" t="s">
        <v>328</v>
      </c>
      <c r="C35" s="350"/>
      <c r="D35" s="350"/>
      <c r="E35" s="350"/>
      <c r="F35" s="350">
        <v>496.51</v>
      </c>
      <c r="G35" s="331">
        <v>1700</v>
      </c>
      <c r="H35" s="350">
        <v>10840</v>
      </c>
      <c r="I35" s="350">
        <v>800</v>
      </c>
    </row>
    <row r="36" spans="1:10" ht="14.1" customHeight="1" x14ac:dyDescent="0.2">
      <c r="A36" s="371" t="s">
        <v>209</v>
      </c>
      <c r="B36" s="94" t="s">
        <v>208</v>
      </c>
      <c r="C36" s="5">
        <v>1500</v>
      </c>
      <c r="D36" s="180">
        <v>920</v>
      </c>
      <c r="E36" s="180">
        <v>1500</v>
      </c>
      <c r="F36" s="180">
        <v>1660</v>
      </c>
      <c r="G36" s="331">
        <v>2046</v>
      </c>
      <c r="H36" s="180">
        <v>2472</v>
      </c>
      <c r="I36" s="180">
        <v>2000</v>
      </c>
    </row>
    <row r="37" spans="1:10" ht="14.1" customHeight="1" x14ac:dyDescent="0.2">
      <c r="A37" s="371"/>
      <c r="B37" s="85" t="s">
        <v>5</v>
      </c>
      <c r="C37" s="387">
        <f t="shared" ref="C37:G37" si="0">SUM(C6:C36)</f>
        <v>103802</v>
      </c>
      <c r="D37" s="388">
        <f>SUM(D6:D36)</f>
        <v>81916.86</v>
      </c>
      <c r="E37" s="388">
        <f t="shared" ref="E37" si="1">SUM(E6:E36)</f>
        <v>135125</v>
      </c>
      <c r="F37" s="388">
        <f t="shared" si="0"/>
        <v>161578.05000000005</v>
      </c>
      <c r="G37" s="389">
        <f t="shared" si="0"/>
        <v>188041</v>
      </c>
      <c r="H37" s="388">
        <f>SUM(H5:H36)</f>
        <v>193154.81</v>
      </c>
      <c r="I37" s="388">
        <f>SUM(I5:I36)</f>
        <v>293763</v>
      </c>
    </row>
    <row r="38" spans="1:10" ht="14.1" customHeight="1" x14ac:dyDescent="0.2">
      <c r="A38" s="371"/>
      <c r="B38" s="390"/>
      <c r="C38" s="391"/>
      <c r="D38" s="374"/>
      <c r="E38" s="374"/>
      <c r="F38" s="374"/>
      <c r="G38" s="383"/>
      <c r="H38" s="374"/>
      <c r="I38" s="374"/>
    </row>
    <row r="39" spans="1:10" ht="14.1" customHeight="1" x14ac:dyDescent="0.2">
      <c r="A39" s="384"/>
      <c r="B39" s="385" t="s">
        <v>217</v>
      </c>
      <c r="C39" s="187"/>
      <c r="D39" s="187"/>
      <c r="E39" s="187"/>
      <c r="F39" s="187"/>
      <c r="G39" s="187"/>
      <c r="H39" s="187"/>
      <c r="I39" s="187"/>
    </row>
    <row r="40" spans="1:10" ht="14.1" customHeight="1" x14ac:dyDescent="0.2">
      <c r="A40" s="371" t="s">
        <v>210</v>
      </c>
      <c r="B40" s="94" t="s">
        <v>79</v>
      </c>
      <c r="C40" s="32">
        <v>20000</v>
      </c>
      <c r="D40" s="180">
        <v>18679</v>
      </c>
      <c r="E40" s="180">
        <v>25000</v>
      </c>
      <c r="F40" s="180">
        <v>20403.11</v>
      </c>
      <c r="G40" s="331">
        <v>20000</v>
      </c>
      <c r="H40" s="180">
        <v>20561</v>
      </c>
      <c r="I40" s="180">
        <v>20000</v>
      </c>
    </row>
    <row r="41" spans="1:10" ht="14.1" customHeight="1" x14ac:dyDescent="0.2">
      <c r="A41" s="371" t="s">
        <v>212</v>
      </c>
      <c r="B41" s="94" t="s">
        <v>211</v>
      </c>
      <c r="C41" s="32">
        <v>25000</v>
      </c>
      <c r="D41" s="180">
        <v>56321</v>
      </c>
      <c r="E41" s="180">
        <v>25000</v>
      </c>
      <c r="F41" s="180">
        <v>25000</v>
      </c>
      <c r="G41" s="331">
        <v>25000</v>
      </c>
      <c r="H41" s="180">
        <v>0</v>
      </c>
      <c r="I41" s="180">
        <v>25000</v>
      </c>
    </row>
    <row r="42" spans="1:10" ht="14.1" customHeight="1" x14ac:dyDescent="0.2">
      <c r="A42" s="371" t="s">
        <v>300</v>
      </c>
      <c r="B42" s="94" t="s">
        <v>90</v>
      </c>
      <c r="C42" s="32">
        <v>4000</v>
      </c>
      <c r="D42" s="180">
        <v>4713</v>
      </c>
      <c r="E42" s="180">
        <v>5000</v>
      </c>
      <c r="F42" s="180">
        <v>3500</v>
      </c>
      <c r="G42" s="331">
        <v>5000</v>
      </c>
      <c r="H42" s="180">
        <v>2873</v>
      </c>
      <c r="I42" s="180">
        <v>4000</v>
      </c>
      <c r="J42" s="423"/>
    </row>
    <row r="43" spans="1:10" ht="14.1" customHeight="1" x14ac:dyDescent="0.2">
      <c r="A43" s="371" t="s">
        <v>329</v>
      </c>
      <c r="B43" s="94" t="s">
        <v>213</v>
      </c>
      <c r="C43" s="32">
        <v>100</v>
      </c>
      <c r="D43" s="180">
        <v>90</v>
      </c>
      <c r="E43" s="180">
        <v>100</v>
      </c>
      <c r="F43" s="180">
        <v>60</v>
      </c>
      <c r="G43" s="331">
        <v>100</v>
      </c>
      <c r="H43" s="180">
        <v>0</v>
      </c>
      <c r="I43" s="180">
        <v>100</v>
      </c>
    </row>
    <row r="44" spans="1:10" ht="14.1" customHeight="1" x14ac:dyDescent="0.2">
      <c r="A44" s="371" t="s">
        <v>214</v>
      </c>
      <c r="B44" s="94" t="s">
        <v>89</v>
      </c>
      <c r="C44" s="32">
        <v>100</v>
      </c>
      <c r="D44" s="180"/>
      <c r="E44" s="180">
        <v>500</v>
      </c>
      <c r="F44" s="180">
        <v>0</v>
      </c>
      <c r="G44" s="331">
        <v>500</v>
      </c>
      <c r="H44" s="180">
        <v>122</v>
      </c>
      <c r="I44" s="180">
        <v>500</v>
      </c>
    </row>
    <row r="45" spans="1:10" ht="14.1" customHeight="1" x14ac:dyDescent="0.2">
      <c r="A45" s="371" t="s">
        <v>344</v>
      </c>
      <c r="B45" s="94" t="s">
        <v>345</v>
      </c>
      <c r="C45" s="32"/>
      <c r="D45" s="180"/>
      <c r="E45" s="180"/>
      <c r="F45" s="180">
        <v>2355.04</v>
      </c>
      <c r="G45" s="331">
        <v>1000</v>
      </c>
      <c r="H45" s="180">
        <v>1547</v>
      </c>
      <c r="I45" s="180">
        <v>1000</v>
      </c>
    </row>
    <row r="46" spans="1:10" ht="14.1" customHeight="1" x14ac:dyDescent="0.2">
      <c r="A46" s="341" t="s">
        <v>216</v>
      </c>
      <c r="B46" s="325" t="s">
        <v>215</v>
      </c>
      <c r="C46" s="350">
        <v>20000</v>
      </c>
      <c r="D46" s="350">
        <v>52886</v>
      </c>
      <c r="E46" s="350">
        <v>20000</v>
      </c>
      <c r="F46" s="350">
        <v>46592.41</v>
      </c>
      <c r="G46" s="331">
        <v>40000</v>
      </c>
      <c r="H46" s="350">
        <v>57917</v>
      </c>
      <c r="I46" s="180">
        <v>4120</v>
      </c>
      <c r="J46" s="425"/>
    </row>
    <row r="47" spans="1:10" ht="14.1" customHeight="1" x14ac:dyDescent="0.2">
      <c r="A47" s="371"/>
      <c r="B47" s="85" t="s">
        <v>5</v>
      </c>
      <c r="C47" s="392">
        <f t="shared" ref="C47:G47" si="2">SUM(C40:C46)</f>
        <v>69200</v>
      </c>
      <c r="D47" s="388">
        <f t="shared" si="2"/>
        <v>132689</v>
      </c>
      <c r="E47" s="388">
        <f t="shared" ref="E47" si="3">SUM(E40:E46)</f>
        <v>75600</v>
      </c>
      <c r="F47" s="388">
        <f t="shared" si="2"/>
        <v>97910.56</v>
      </c>
      <c r="G47" s="389">
        <f t="shared" si="2"/>
        <v>91600</v>
      </c>
      <c r="H47" s="388">
        <f t="shared" ref="H47:I47" si="4">SUM(H40:H46)</f>
        <v>83020</v>
      </c>
      <c r="I47" s="388">
        <f t="shared" si="4"/>
        <v>54720</v>
      </c>
    </row>
    <row r="48" spans="1:10" ht="14.1" customHeight="1" x14ac:dyDescent="0.2">
      <c r="A48" s="371"/>
      <c r="B48" s="85"/>
      <c r="C48" s="387"/>
      <c r="D48" s="388"/>
      <c r="E48" s="388"/>
      <c r="F48" s="388"/>
      <c r="G48" s="389"/>
      <c r="H48" s="388"/>
      <c r="I48" s="388"/>
    </row>
    <row r="49" spans="1:11" ht="14.1" customHeight="1" x14ac:dyDescent="0.2">
      <c r="A49" s="384"/>
      <c r="B49" s="385" t="s">
        <v>218</v>
      </c>
      <c r="C49" s="22"/>
      <c r="D49" s="187"/>
      <c r="E49" s="187"/>
      <c r="F49" s="187"/>
      <c r="G49" s="187"/>
      <c r="H49" s="187"/>
      <c r="I49" s="187"/>
      <c r="K49">
        <v>0.04</v>
      </c>
    </row>
    <row r="50" spans="1:11" ht="14.1" customHeight="1" x14ac:dyDescent="0.2">
      <c r="A50" s="371" t="s">
        <v>221</v>
      </c>
      <c r="B50" s="94" t="s">
        <v>220</v>
      </c>
      <c r="C50" s="32">
        <v>600</v>
      </c>
      <c r="D50" s="180">
        <v>270</v>
      </c>
      <c r="E50" s="180">
        <v>600</v>
      </c>
      <c r="F50" s="180">
        <v>90</v>
      </c>
      <c r="G50" s="331">
        <v>0</v>
      </c>
      <c r="H50" s="180">
        <v>0</v>
      </c>
      <c r="I50" s="180">
        <v>0</v>
      </c>
    </row>
    <row r="51" spans="1:11" ht="14.1" customHeight="1" x14ac:dyDescent="0.2">
      <c r="A51" s="371" t="s">
        <v>222</v>
      </c>
      <c r="B51" s="94" t="s">
        <v>91</v>
      </c>
      <c r="C51" s="32">
        <v>150</v>
      </c>
      <c r="D51" s="180">
        <v>89</v>
      </c>
      <c r="E51" s="180">
        <v>150</v>
      </c>
      <c r="F51" s="243">
        <v>0</v>
      </c>
      <c r="G51" s="331">
        <v>0</v>
      </c>
      <c r="H51" s="243">
        <v>0</v>
      </c>
      <c r="I51" s="243">
        <v>0</v>
      </c>
      <c r="K51" s="166"/>
    </row>
    <row r="52" spans="1:11" ht="14.1" customHeight="1" x14ac:dyDescent="0.2">
      <c r="A52" s="371" t="s">
        <v>219</v>
      </c>
      <c r="B52" s="94" t="s">
        <v>108</v>
      </c>
      <c r="C52" s="32">
        <v>250</v>
      </c>
      <c r="D52" s="180">
        <v>90</v>
      </c>
      <c r="E52" s="180">
        <v>250</v>
      </c>
      <c r="F52" s="180">
        <v>0</v>
      </c>
      <c r="G52" s="331">
        <v>250</v>
      </c>
      <c r="H52" s="180"/>
      <c r="I52" s="180">
        <v>250</v>
      </c>
    </row>
    <row r="53" spans="1:11" ht="14.1" customHeight="1" x14ac:dyDescent="0.2">
      <c r="A53" s="371" t="s">
        <v>223</v>
      </c>
      <c r="B53" s="94" t="s">
        <v>92</v>
      </c>
      <c r="C53" s="35">
        <v>1000</v>
      </c>
      <c r="D53" s="183"/>
      <c r="E53" s="183">
        <v>1000</v>
      </c>
      <c r="F53" s="183">
        <v>32</v>
      </c>
      <c r="G53" s="332">
        <v>1000</v>
      </c>
      <c r="H53" s="183">
        <v>0</v>
      </c>
      <c r="I53" s="183">
        <v>1000</v>
      </c>
    </row>
    <row r="54" spans="1:11" ht="14.1" customHeight="1" x14ac:dyDescent="0.2">
      <c r="A54" s="371"/>
      <c r="B54" s="85" t="s">
        <v>5</v>
      </c>
      <c r="C54" s="387">
        <f t="shared" ref="C54:D54" si="5">SUM(C50:C53)</f>
        <v>2000</v>
      </c>
      <c r="D54" s="388">
        <f t="shared" si="5"/>
        <v>449</v>
      </c>
      <c r="E54" s="388">
        <f t="shared" ref="E54" si="6">SUM(E50:E53)</f>
        <v>2000</v>
      </c>
      <c r="F54" s="388">
        <f>SUM(F50:F53)</f>
        <v>122</v>
      </c>
      <c r="G54" s="389">
        <f t="shared" ref="G54" si="7">SUM(G50:G53)</f>
        <v>1250</v>
      </c>
      <c r="H54" s="388">
        <f>SUM(H50:H53)</f>
        <v>0</v>
      </c>
      <c r="I54" s="388">
        <f>SUM(I50:I53)</f>
        <v>1250</v>
      </c>
    </row>
    <row r="55" spans="1:11" ht="14.1" customHeight="1" x14ac:dyDescent="0.2">
      <c r="A55" s="371"/>
      <c r="B55" s="379"/>
      <c r="C55" s="387"/>
      <c r="D55" s="374"/>
      <c r="E55" s="374"/>
      <c r="F55" s="374"/>
      <c r="G55" s="383"/>
      <c r="H55" s="374"/>
      <c r="I55" s="374"/>
    </row>
    <row r="56" spans="1:11" ht="14.1" customHeight="1" x14ac:dyDescent="0.2">
      <c r="A56" s="384"/>
      <c r="B56" s="385" t="s">
        <v>224</v>
      </c>
      <c r="C56" s="22" t="s">
        <v>0</v>
      </c>
      <c r="D56" s="187" t="s">
        <v>0</v>
      </c>
      <c r="E56" s="187" t="s">
        <v>0</v>
      </c>
      <c r="F56" s="187"/>
      <c r="G56" s="187" t="s">
        <v>0</v>
      </c>
      <c r="H56" s="187"/>
      <c r="I56" s="187"/>
    </row>
    <row r="57" spans="1:11" ht="14.1" customHeight="1" x14ac:dyDescent="0.2">
      <c r="A57" s="371" t="s">
        <v>70</v>
      </c>
      <c r="B57" s="94" t="s">
        <v>225</v>
      </c>
      <c r="C57" s="35">
        <v>95000</v>
      </c>
      <c r="D57" s="183">
        <v>159134</v>
      </c>
      <c r="E57" s="183">
        <f>E59+E60+E61</f>
        <v>132142.39999999999</v>
      </c>
      <c r="F57" s="244" t="s">
        <v>346</v>
      </c>
      <c r="G57" s="332"/>
      <c r="H57" s="244">
        <v>127403</v>
      </c>
      <c r="I57" s="317"/>
    </row>
    <row r="58" spans="1:11" ht="14.1" customHeight="1" x14ac:dyDescent="0.2">
      <c r="A58" s="371"/>
      <c r="B58" s="94" t="s">
        <v>317</v>
      </c>
      <c r="C58" s="35"/>
      <c r="D58" s="183"/>
      <c r="E58" s="183"/>
      <c r="F58" s="183"/>
      <c r="G58" s="332">
        <v>60000</v>
      </c>
      <c r="H58" s="183"/>
      <c r="I58" s="183">
        <v>0</v>
      </c>
    </row>
    <row r="59" spans="1:11" ht="14.1" customHeight="1" x14ac:dyDescent="0.2">
      <c r="A59" s="371"/>
      <c r="B59" s="94" t="s">
        <v>314</v>
      </c>
      <c r="C59" s="35"/>
      <c r="D59" s="183"/>
      <c r="E59" s="183">
        <v>51979.199999999997</v>
      </c>
      <c r="F59" s="183"/>
      <c r="G59" s="332">
        <f>E59*K49+E59</f>
        <v>54058.367999999995</v>
      </c>
      <c r="H59" s="183"/>
      <c r="I59" s="183">
        <f>SUM(G59*1.025)</f>
        <v>55409.827199999992</v>
      </c>
    </row>
    <row r="60" spans="1:11" ht="14.1" customHeight="1" x14ac:dyDescent="0.2">
      <c r="A60" s="371"/>
      <c r="B60" s="94" t="s">
        <v>315</v>
      </c>
      <c r="C60" s="35"/>
      <c r="D60" s="183"/>
      <c r="E60" s="183">
        <v>41600</v>
      </c>
      <c r="F60" s="183"/>
      <c r="G60" s="332">
        <f>E60*K49+E60</f>
        <v>43264</v>
      </c>
      <c r="H60" s="183"/>
      <c r="I60" s="183">
        <f t="shared" ref="I60:I61" si="8">SUM(G60*1.025)</f>
        <v>44345.599999999999</v>
      </c>
    </row>
    <row r="61" spans="1:11" ht="14.1" customHeight="1" x14ac:dyDescent="0.2">
      <c r="A61" s="371"/>
      <c r="B61" s="94" t="s">
        <v>316</v>
      </c>
      <c r="C61" s="35"/>
      <c r="D61" s="183"/>
      <c r="E61" s="183">
        <v>38563.199999999997</v>
      </c>
      <c r="F61" s="183"/>
      <c r="G61" s="332">
        <v>17000</v>
      </c>
      <c r="H61" s="183"/>
      <c r="I61" s="183">
        <f t="shared" si="8"/>
        <v>17425</v>
      </c>
    </row>
    <row r="62" spans="1:11" ht="14.1" customHeight="1" x14ac:dyDescent="0.2">
      <c r="A62" s="341" t="s">
        <v>71</v>
      </c>
      <c r="B62" s="325" t="s">
        <v>226</v>
      </c>
      <c r="C62" s="318">
        <v>10000</v>
      </c>
      <c r="D62" s="318">
        <v>13055</v>
      </c>
      <c r="E62" s="318">
        <v>7500</v>
      </c>
      <c r="F62" s="318">
        <v>9910.94</v>
      </c>
      <c r="G62" s="332">
        <v>7500</v>
      </c>
      <c r="H62" s="318">
        <v>13868</v>
      </c>
      <c r="I62" s="318">
        <v>12000</v>
      </c>
    </row>
    <row r="63" spans="1:11" ht="14.1" customHeight="1" x14ac:dyDescent="0.2">
      <c r="A63" s="371" t="s">
        <v>228</v>
      </c>
      <c r="B63" s="94" t="s">
        <v>93</v>
      </c>
      <c r="C63" s="35">
        <v>12000</v>
      </c>
      <c r="D63" s="183">
        <v>466</v>
      </c>
      <c r="E63" s="183">
        <v>12000</v>
      </c>
      <c r="F63" s="183">
        <v>11903</v>
      </c>
      <c r="G63" s="332">
        <v>12000</v>
      </c>
      <c r="H63" s="183">
        <v>6431</v>
      </c>
      <c r="I63" s="183">
        <v>10000</v>
      </c>
      <c r="J63" s="426"/>
    </row>
    <row r="64" spans="1:11" ht="14.1" customHeight="1" x14ac:dyDescent="0.2">
      <c r="A64" s="386" t="s">
        <v>72</v>
      </c>
      <c r="B64" s="182" t="s">
        <v>227</v>
      </c>
      <c r="C64" s="183">
        <v>18000</v>
      </c>
      <c r="D64" s="183">
        <v>17446</v>
      </c>
      <c r="E64" s="183">
        <v>18000</v>
      </c>
      <c r="F64" s="183">
        <v>50227</v>
      </c>
      <c r="G64" s="332">
        <v>18000</v>
      </c>
      <c r="H64" s="183">
        <v>8231</v>
      </c>
      <c r="I64" s="183">
        <v>17000</v>
      </c>
      <c r="J64" s="426"/>
    </row>
    <row r="65" spans="1:15" ht="14.1" customHeight="1" x14ac:dyDescent="0.2">
      <c r="A65" s="371" t="s">
        <v>229</v>
      </c>
      <c r="B65" s="94" t="s">
        <v>94</v>
      </c>
      <c r="C65" s="35">
        <v>250</v>
      </c>
      <c r="D65" s="183">
        <v>369</v>
      </c>
      <c r="E65" s="183">
        <v>250</v>
      </c>
      <c r="F65" s="183">
        <v>1676</v>
      </c>
      <c r="G65" s="332">
        <v>250</v>
      </c>
      <c r="H65" s="183">
        <v>750</v>
      </c>
      <c r="I65" s="318">
        <v>250</v>
      </c>
    </row>
    <row r="66" spans="1:15" ht="14.1" customHeight="1" x14ac:dyDescent="0.2">
      <c r="A66" s="371" t="s">
        <v>347</v>
      </c>
      <c r="B66" s="94" t="s">
        <v>348</v>
      </c>
      <c r="C66" s="35"/>
      <c r="D66" s="183"/>
      <c r="E66" s="183"/>
      <c r="F66" s="183">
        <v>150</v>
      </c>
      <c r="G66" s="332">
        <v>150</v>
      </c>
      <c r="H66" s="183">
        <v>135</v>
      </c>
      <c r="I66" s="318">
        <v>150</v>
      </c>
    </row>
    <row r="67" spans="1:15" ht="14.1" customHeight="1" x14ac:dyDescent="0.2">
      <c r="A67" s="371" t="s">
        <v>230</v>
      </c>
      <c r="B67" s="94" t="s">
        <v>330</v>
      </c>
      <c r="C67" s="35">
        <v>0</v>
      </c>
      <c r="D67" s="183">
        <v>105</v>
      </c>
      <c r="E67" s="183">
        <v>100</v>
      </c>
      <c r="F67" s="183">
        <v>500</v>
      </c>
      <c r="G67" s="332">
        <v>600</v>
      </c>
      <c r="H67" s="183">
        <v>226</v>
      </c>
      <c r="I67" s="318">
        <v>600</v>
      </c>
    </row>
    <row r="68" spans="1:15" ht="14.1" customHeight="1" x14ac:dyDescent="0.2">
      <c r="A68" s="371" t="s">
        <v>232</v>
      </c>
      <c r="B68" s="94" t="s">
        <v>231</v>
      </c>
      <c r="C68" s="35">
        <v>4000</v>
      </c>
      <c r="D68" s="183"/>
      <c r="E68" s="183">
        <v>150000</v>
      </c>
      <c r="F68" s="183">
        <v>47212</v>
      </c>
      <c r="G68" s="332">
        <v>150000</v>
      </c>
      <c r="H68" s="183">
        <v>117570</v>
      </c>
      <c r="I68" s="183">
        <v>150000</v>
      </c>
      <c r="J68" s="426"/>
      <c r="O68" s="344"/>
    </row>
    <row r="69" spans="1:15" ht="14.1" customHeight="1" x14ac:dyDescent="0.2">
      <c r="A69" s="371" t="s">
        <v>233</v>
      </c>
      <c r="B69" s="94" t="s">
        <v>100</v>
      </c>
      <c r="C69" s="35">
        <v>10000</v>
      </c>
      <c r="D69" s="183">
        <v>10120</v>
      </c>
      <c r="E69" s="183">
        <v>12000</v>
      </c>
      <c r="F69" s="183">
        <v>7860</v>
      </c>
      <c r="G69" s="332">
        <v>12000</v>
      </c>
      <c r="H69" s="183">
        <v>12333</v>
      </c>
      <c r="I69" s="318">
        <v>6000</v>
      </c>
    </row>
    <row r="70" spans="1:15" ht="14.1" customHeight="1" x14ac:dyDescent="0.2">
      <c r="A70" s="341"/>
      <c r="B70" s="351" t="s">
        <v>5</v>
      </c>
      <c r="C70" s="343"/>
      <c r="D70" s="343"/>
      <c r="E70" s="343"/>
      <c r="F70" s="343"/>
      <c r="G70" s="343"/>
      <c r="H70" s="343"/>
      <c r="I70" s="343">
        <f>SUM(I58:I69)</f>
        <v>313180.42719999998</v>
      </c>
    </row>
    <row r="71" spans="1:15" ht="14.1" customHeight="1" x14ac:dyDescent="0.2">
      <c r="A71" s="341"/>
      <c r="B71" s="351"/>
      <c r="C71" s="343"/>
      <c r="D71" s="343"/>
      <c r="E71" s="343"/>
      <c r="F71" s="343"/>
      <c r="G71" s="343"/>
      <c r="H71" s="343"/>
      <c r="I71" s="343"/>
    </row>
    <row r="72" spans="1:15" ht="14.1" customHeight="1" x14ac:dyDescent="0.2">
      <c r="A72" s="393"/>
      <c r="B72" s="394" t="s">
        <v>395</v>
      </c>
      <c r="C72" s="395">
        <v>430</v>
      </c>
      <c r="D72" s="395"/>
      <c r="E72" s="395"/>
      <c r="F72" s="395"/>
      <c r="G72" s="395"/>
      <c r="H72" s="395"/>
      <c r="I72" s="395"/>
    </row>
    <row r="73" spans="1:15" ht="14.1" customHeight="1" x14ac:dyDescent="0.2">
      <c r="A73" s="371" t="s">
        <v>235</v>
      </c>
      <c r="B73" s="94" t="s">
        <v>234</v>
      </c>
      <c r="C73" s="35">
        <v>130000</v>
      </c>
      <c r="D73" s="183">
        <v>77913</v>
      </c>
      <c r="E73" s="183">
        <v>150000</v>
      </c>
      <c r="F73" s="183">
        <v>63466</v>
      </c>
      <c r="G73" s="332">
        <v>150000</v>
      </c>
      <c r="H73" s="183">
        <v>66579</v>
      </c>
      <c r="I73" s="183">
        <v>140000</v>
      </c>
      <c r="J73" s="426"/>
      <c r="L73" s="179"/>
    </row>
    <row r="74" spans="1:15" ht="14.1" customHeight="1" x14ac:dyDescent="0.2">
      <c r="A74" s="341" t="s">
        <v>236</v>
      </c>
      <c r="B74" s="325" t="s">
        <v>95</v>
      </c>
      <c r="C74" s="318">
        <v>3000</v>
      </c>
      <c r="D74" s="318">
        <v>1137</v>
      </c>
      <c r="E74" s="318">
        <v>3500</v>
      </c>
      <c r="F74" s="318">
        <v>4703.08</v>
      </c>
      <c r="G74" s="332">
        <v>3500</v>
      </c>
      <c r="H74" s="318">
        <v>15938</v>
      </c>
      <c r="I74" s="318">
        <v>5000</v>
      </c>
    </row>
    <row r="75" spans="1:15" ht="14.1" customHeight="1" x14ac:dyDescent="0.2">
      <c r="A75" s="371" t="s">
        <v>237</v>
      </c>
      <c r="B75" s="94" t="s">
        <v>97</v>
      </c>
      <c r="C75" s="35">
        <v>2000</v>
      </c>
      <c r="D75" s="183"/>
      <c r="E75" s="183">
        <v>100</v>
      </c>
      <c r="F75" s="183">
        <v>0</v>
      </c>
      <c r="G75" s="332">
        <v>100</v>
      </c>
      <c r="H75" s="183">
        <v>0</v>
      </c>
      <c r="I75" s="318">
        <v>100</v>
      </c>
    </row>
    <row r="76" spans="1:15" ht="14.1" customHeight="1" x14ac:dyDescent="0.2">
      <c r="A76" s="341" t="s">
        <v>238</v>
      </c>
      <c r="B76" s="325" t="s">
        <v>96</v>
      </c>
      <c r="C76" s="318">
        <v>12000</v>
      </c>
      <c r="D76" s="318">
        <v>12678</v>
      </c>
      <c r="E76" s="318">
        <v>12500</v>
      </c>
      <c r="F76" s="318">
        <v>12670</v>
      </c>
      <c r="G76" s="332">
        <v>12500</v>
      </c>
      <c r="H76" s="318">
        <v>11473</v>
      </c>
      <c r="I76" s="183">
        <v>12000</v>
      </c>
      <c r="J76" s="427"/>
    </row>
    <row r="77" spans="1:15" ht="14.1" customHeight="1" x14ac:dyDescent="0.2">
      <c r="A77" s="341" t="s">
        <v>241</v>
      </c>
      <c r="B77" s="325" t="s">
        <v>239</v>
      </c>
      <c r="C77" s="318">
        <v>1000</v>
      </c>
      <c r="D77" s="318">
        <v>709</v>
      </c>
      <c r="E77" s="318">
        <v>1000</v>
      </c>
      <c r="F77" s="317"/>
      <c r="G77" s="332">
        <v>1000</v>
      </c>
      <c r="H77" s="317">
        <v>0</v>
      </c>
      <c r="I77" s="318">
        <v>600</v>
      </c>
    </row>
    <row r="78" spans="1:15" ht="14.1" customHeight="1" x14ac:dyDescent="0.2">
      <c r="A78" s="341" t="s">
        <v>242</v>
      </c>
      <c r="B78" s="325" t="s">
        <v>240</v>
      </c>
      <c r="C78" s="318">
        <v>2040</v>
      </c>
      <c r="D78" s="318">
        <v>2040</v>
      </c>
      <c r="E78" s="318">
        <v>2040</v>
      </c>
      <c r="F78" s="318">
        <v>3445</v>
      </c>
      <c r="G78" s="332">
        <v>3000</v>
      </c>
      <c r="H78" s="318">
        <v>1530</v>
      </c>
      <c r="I78" s="318">
        <v>2040</v>
      </c>
    </row>
    <row r="79" spans="1:15" ht="14.1" customHeight="1" x14ac:dyDescent="0.2">
      <c r="A79" s="341" t="s">
        <v>294</v>
      </c>
      <c r="B79" s="325" t="s">
        <v>295</v>
      </c>
      <c r="C79" s="318">
        <v>3000</v>
      </c>
      <c r="D79" s="318">
        <v>3413</v>
      </c>
      <c r="E79" s="318">
        <v>3500</v>
      </c>
      <c r="F79" s="318">
        <v>4979.8100000000004</v>
      </c>
      <c r="G79" s="332">
        <v>4500</v>
      </c>
      <c r="H79" s="318">
        <v>2603</v>
      </c>
      <c r="I79" s="318">
        <v>3000</v>
      </c>
    </row>
    <row r="80" spans="1:15" ht="14.1" customHeight="1" x14ac:dyDescent="0.2">
      <c r="A80" s="371" t="s">
        <v>243</v>
      </c>
      <c r="B80" s="94" t="s">
        <v>244</v>
      </c>
      <c r="C80" s="35">
        <v>55000</v>
      </c>
      <c r="D80" s="183">
        <v>95590</v>
      </c>
      <c r="E80" s="183">
        <v>60000</v>
      </c>
      <c r="F80" s="183">
        <v>46728.92</v>
      </c>
      <c r="G80" s="332">
        <v>60000</v>
      </c>
      <c r="H80" s="183">
        <v>60453</v>
      </c>
      <c r="I80" s="183">
        <v>55000</v>
      </c>
      <c r="J80" s="426"/>
    </row>
    <row r="81" spans="1:10" ht="14.1" customHeight="1" x14ac:dyDescent="0.2">
      <c r="A81" s="371" t="s">
        <v>376</v>
      </c>
      <c r="B81" s="94" t="s">
        <v>377</v>
      </c>
      <c r="C81" s="35"/>
      <c r="D81" s="183"/>
      <c r="E81" s="183"/>
      <c r="F81" s="183"/>
      <c r="G81" s="332"/>
      <c r="H81" s="183">
        <v>2359</v>
      </c>
      <c r="I81" s="318"/>
    </row>
    <row r="82" spans="1:10" ht="14.1" customHeight="1" x14ac:dyDescent="0.2">
      <c r="A82" s="371" t="s">
        <v>73</v>
      </c>
      <c r="B82" s="94" t="s">
        <v>245</v>
      </c>
      <c r="C82" s="35">
        <v>1500</v>
      </c>
      <c r="D82" s="183">
        <v>6214</v>
      </c>
      <c r="E82" s="183">
        <v>3000</v>
      </c>
      <c r="F82" s="183">
        <v>2190.48</v>
      </c>
      <c r="G82" s="332">
        <v>3000</v>
      </c>
      <c r="H82" s="183">
        <v>1112</v>
      </c>
      <c r="I82" s="318">
        <v>3000</v>
      </c>
    </row>
    <row r="83" spans="1:10" ht="14.1" customHeight="1" x14ac:dyDescent="0.2">
      <c r="A83" s="386" t="s">
        <v>374</v>
      </c>
      <c r="B83" s="182" t="s">
        <v>375</v>
      </c>
      <c r="C83" s="183"/>
      <c r="D83" s="183"/>
      <c r="E83" s="183"/>
      <c r="F83" s="183"/>
      <c r="G83" s="332"/>
      <c r="H83" s="183">
        <v>4747</v>
      </c>
      <c r="I83" s="183">
        <v>6000</v>
      </c>
    </row>
    <row r="84" spans="1:10" ht="14.1" customHeight="1" x14ac:dyDescent="0.2">
      <c r="A84" s="386" t="s">
        <v>246</v>
      </c>
      <c r="B84" s="182" t="s">
        <v>247</v>
      </c>
      <c r="C84" s="183">
        <v>1000</v>
      </c>
      <c r="D84" s="183">
        <v>600</v>
      </c>
      <c r="E84" s="183">
        <v>1000</v>
      </c>
      <c r="F84" s="183">
        <v>0</v>
      </c>
      <c r="G84" s="332">
        <v>0</v>
      </c>
      <c r="H84" s="183">
        <v>300</v>
      </c>
      <c r="I84" s="183">
        <v>0</v>
      </c>
    </row>
    <row r="85" spans="1:10" ht="14.1" customHeight="1" x14ac:dyDescent="0.2">
      <c r="A85" s="386" t="s">
        <v>248</v>
      </c>
      <c r="B85" s="182" t="s">
        <v>249</v>
      </c>
      <c r="C85" s="183">
        <v>20000</v>
      </c>
      <c r="D85" s="183">
        <v>43306</v>
      </c>
      <c r="E85" s="183">
        <v>23000</v>
      </c>
      <c r="F85" s="183">
        <v>21764.14</v>
      </c>
      <c r="G85" s="332">
        <v>15000</v>
      </c>
      <c r="H85" s="183">
        <v>10435</v>
      </c>
      <c r="I85" s="183">
        <v>12000</v>
      </c>
    </row>
    <row r="86" spans="1:10" ht="14.1" customHeight="1" x14ac:dyDescent="0.2">
      <c r="A86" s="386" t="s">
        <v>250</v>
      </c>
      <c r="B86" s="182" t="s">
        <v>251</v>
      </c>
      <c r="C86" s="183">
        <v>100000</v>
      </c>
      <c r="D86" s="183">
        <v>430641.66</v>
      </c>
      <c r="E86" s="183">
        <v>350000</v>
      </c>
      <c r="F86" s="183">
        <v>87918.83</v>
      </c>
      <c r="G86" s="332">
        <v>70000</v>
      </c>
      <c r="H86" s="183">
        <v>33752</v>
      </c>
      <c r="I86" s="183">
        <v>70000</v>
      </c>
    </row>
    <row r="87" spans="1:10" ht="14.1" customHeight="1" x14ac:dyDescent="0.2">
      <c r="A87" s="386" t="s">
        <v>253</v>
      </c>
      <c r="B87" s="182" t="s">
        <v>252</v>
      </c>
      <c r="C87" s="183">
        <v>4000</v>
      </c>
      <c r="D87" s="183">
        <v>7800</v>
      </c>
      <c r="E87" s="183">
        <v>4000</v>
      </c>
      <c r="F87" s="183">
        <v>0</v>
      </c>
      <c r="G87" s="332">
        <v>4000</v>
      </c>
      <c r="H87" s="183">
        <v>373</v>
      </c>
      <c r="I87" s="183">
        <v>4000</v>
      </c>
    </row>
    <row r="88" spans="1:10" ht="14.1" customHeight="1" x14ac:dyDescent="0.2">
      <c r="A88" s="386" t="s">
        <v>254</v>
      </c>
      <c r="B88" s="182" t="s">
        <v>302</v>
      </c>
      <c r="C88" s="183">
        <v>10000</v>
      </c>
      <c r="D88" s="183">
        <v>79187</v>
      </c>
      <c r="E88" s="183">
        <v>10000</v>
      </c>
      <c r="F88" s="183">
        <v>74592.2</v>
      </c>
      <c r="G88" s="332">
        <v>50000</v>
      </c>
      <c r="H88" s="183">
        <v>137577</v>
      </c>
      <c r="I88" s="318">
        <v>30000</v>
      </c>
    </row>
    <row r="89" spans="1:10" ht="14.1" customHeight="1" x14ac:dyDescent="0.2">
      <c r="A89" s="386" t="s">
        <v>385</v>
      </c>
      <c r="B89" s="182" t="s">
        <v>386</v>
      </c>
      <c r="C89" s="183"/>
      <c r="D89" s="183"/>
      <c r="E89" s="183"/>
      <c r="F89" s="183"/>
      <c r="G89" s="332"/>
      <c r="H89" s="183"/>
      <c r="I89" s="183">
        <v>5000</v>
      </c>
    </row>
    <row r="90" spans="1:10" ht="14.1" customHeight="1" x14ac:dyDescent="0.2">
      <c r="A90" s="371" t="s">
        <v>255</v>
      </c>
      <c r="B90" s="94" t="s">
        <v>298</v>
      </c>
      <c r="C90" s="35">
        <v>0</v>
      </c>
      <c r="D90" s="183"/>
      <c r="E90" s="183">
        <v>100</v>
      </c>
      <c r="F90" s="183">
        <v>0</v>
      </c>
      <c r="G90" s="332">
        <v>100</v>
      </c>
      <c r="H90" s="183">
        <v>0</v>
      </c>
      <c r="I90" s="318">
        <v>0</v>
      </c>
    </row>
    <row r="91" spans="1:10" ht="14.1" customHeight="1" x14ac:dyDescent="0.2">
      <c r="A91" s="386" t="s">
        <v>336</v>
      </c>
      <c r="B91" s="182" t="s">
        <v>337</v>
      </c>
      <c r="C91" s="183"/>
      <c r="D91" s="183"/>
      <c r="E91" s="183">
        <v>0</v>
      </c>
      <c r="F91" s="183">
        <v>174646</v>
      </c>
      <c r="G91" s="332">
        <v>395335</v>
      </c>
      <c r="H91" s="183"/>
      <c r="I91" s="183">
        <v>310700</v>
      </c>
      <c r="J91" s="426"/>
    </row>
    <row r="92" spans="1:10" ht="14.1" customHeight="1" x14ac:dyDescent="0.2">
      <c r="A92" s="371" t="s">
        <v>256</v>
      </c>
      <c r="B92" s="94" t="s">
        <v>257</v>
      </c>
      <c r="C92" s="35">
        <v>9600</v>
      </c>
      <c r="D92" s="183">
        <v>5785</v>
      </c>
      <c r="E92" s="183">
        <v>9600</v>
      </c>
      <c r="F92" s="183">
        <v>8843.32</v>
      </c>
      <c r="G92" s="332">
        <v>9600</v>
      </c>
      <c r="H92" s="183">
        <v>7176.69</v>
      </c>
      <c r="I92" s="318">
        <v>7176.69</v>
      </c>
    </row>
    <row r="93" spans="1:10" ht="14.1" customHeight="1" x14ac:dyDescent="0.2">
      <c r="A93" s="371"/>
      <c r="B93" s="85" t="s">
        <v>6</v>
      </c>
      <c r="C93" s="387">
        <f t="shared" ref="C93:G93" si="9">SUM(C57:C92)</f>
        <v>503820</v>
      </c>
      <c r="D93" s="396">
        <f t="shared" si="9"/>
        <v>967708.65999999992</v>
      </c>
      <c r="E93" s="396">
        <f t="shared" si="9"/>
        <v>1097474.8</v>
      </c>
      <c r="F93" s="396">
        <f t="shared" si="9"/>
        <v>635386.72</v>
      </c>
      <c r="G93" s="397">
        <f t="shared" si="9"/>
        <v>1156457.368</v>
      </c>
      <c r="H93" s="396">
        <f>SUM(H57:H92)</f>
        <v>643354.68999999994</v>
      </c>
      <c r="I93" s="396">
        <f>SUM(I73:I92)</f>
        <v>665616.68999999994</v>
      </c>
    </row>
    <row r="94" spans="1:10" ht="14.1" customHeight="1" x14ac:dyDescent="0.2">
      <c r="A94" s="371"/>
      <c r="B94" s="379"/>
      <c r="C94" s="387"/>
      <c r="D94" s="374"/>
      <c r="E94" s="374"/>
      <c r="F94" s="374"/>
      <c r="G94" s="374"/>
      <c r="H94" s="374"/>
      <c r="I94" s="374"/>
    </row>
    <row r="95" spans="1:10" ht="14.1" customHeight="1" x14ac:dyDescent="0.2">
      <c r="A95" s="384"/>
      <c r="B95" s="398" t="s">
        <v>101</v>
      </c>
      <c r="C95" s="336"/>
      <c r="D95" s="333"/>
      <c r="E95" s="333"/>
      <c r="F95" s="333"/>
      <c r="G95" s="333"/>
      <c r="H95" s="333"/>
      <c r="I95" s="333"/>
    </row>
    <row r="96" spans="1:10" ht="14.1" customHeight="1" x14ac:dyDescent="0.2">
      <c r="A96" s="371" t="s">
        <v>258</v>
      </c>
      <c r="B96" s="94" t="s">
        <v>102</v>
      </c>
      <c r="C96" s="4">
        <v>2500</v>
      </c>
      <c r="D96" s="168">
        <v>2500</v>
      </c>
      <c r="E96" s="168">
        <v>2500</v>
      </c>
      <c r="F96" s="168">
        <v>0</v>
      </c>
      <c r="G96" s="334">
        <v>0</v>
      </c>
      <c r="H96" s="168">
        <v>0</v>
      </c>
      <c r="I96" s="399">
        <v>0</v>
      </c>
    </row>
    <row r="97" spans="1:9" ht="14.1" customHeight="1" x14ac:dyDescent="0.2">
      <c r="A97" s="371" t="s">
        <v>349</v>
      </c>
      <c r="B97" s="94" t="s">
        <v>350</v>
      </c>
      <c r="C97" s="4"/>
      <c r="D97" s="168"/>
      <c r="E97" s="168"/>
      <c r="F97" s="168">
        <v>3974.16</v>
      </c>
      <c r="G97" s="334">
        <v>3000</v>
      </c>
      <c r="H97" s="168">
        <v>0</v>
      </c>
      <c r="I97" s="399">
        <v>3000</v>
      </c>
    </row>
    <row r="98" spans="1:9" ht="14.1" customHeight="1" x14ac:dyDescent="0.2">
      <c r="A98" s="371" t="s">
        <v>351</v>
      </c>
      <c r="B98" s="94" t="s">
        <v>352</v>
      </c>
      <c r="C98" s="4"/>
      <c r="D98" s="184"/>
      <c r="E98" s="168"/>
      <c r="F98" s="168">
        <v>331</v>
      </c>
      <c r="G98" s="334">
        <v>331</v>
      </c>
      <c r="H98" s="168">
        <v>339</v>
      </c>
      <c r="I98" s="399">
        <v>331</v>
      </c>
    </row>
    <row r="99" spans="1:9" ht="14.1" customHeight="1" x14ac:dyDescent="0.2">
      <c r="A99" s="371" t="s">
        <v>260</v>
      </c>
      <c r="B99" s="94" t="s">
        <v>259</v>
      </c>
      <c r="C99" s="4">
        <v>1800</v>
      </c>
      <c r="D99" s="168">
        <v>1445</v>
      </c>
      <c r="E99" s="168">
        <v>900</v>
      </c>
      <c r="F99" s="168">
        <v>513.24</v>
      </c>
      <c r="G99" s="334">
        <v>600</v>
      </c>
      <c r="H99" s="168">
        <v>193.82</v>
      </c>
      <c r="I99" s="399">
        <v>600</v>
      </c>
    </row>
    <row r="100" spans="1:9" ht="14.1" customHeight="1" x14ac:dyDescent="0.2">
      <c r="A100" s="386" t="s">
        <v>261</v>
      </c>
      <c r="B100" s="182" t="s">
        <v>262</v>
      </c>
      <c r="C100" s="168">
        <v>2500</v>
      </c>
      <c r="D100" s="168">
        <v>3583</v>
      </c>
      <c r="E100" s="168">
        <v>2500</v>
      </c>
      <c r="F100" s="168">
        <v>24059.42</v>
      </c>
      <c r="G100" s="334">
        <v>2500</v>
      </c>
      <c r="H100" s="168">
        <v>1425</v>
      </c>
      <c r="I100" s="399">
        <v>2500</v>
      </c>
    </row>
    <row r="101" spans="1:9" ht="14.1" customHeight="1" x14ac:dyDescent="0.2">
      <c r="A101" s="371" t="s">
        <v>264</v>
      </c>
      <c r="B101" s="94" t="s">
        <v>263</v>
      </c>
      <c r="C101" s="4">
        <v>1000</v>
      </c>
      <c r="D101" s="168">
        <v>300</v>
      </c>
      <c r="E101" s="168">
        <v>400</v>
      </c>
      <c r="F101" s="168">
        <v>300</v>
      </c>
      <c r="G101" s="334">
        <v>400</v>
      </c>
      <c r="H101" s="168">
        <v>350</v>
      </c>
      <c r="I101" s="399">
        <v>400</v>
      </c>
    </row>
    <row r="102" spans="1:9" ht="14.1" customHeight="1" x14ac:dyDescent="0.2">
      <c r="A102" s="371" t="s">
        <v>380</v>
      </c>
      <c r="B102" s="94" t="s">
        <v>381</v>
      </c>
      <c r="C102" s="4"/>
      <c r="D102" s="168"/>
      <c r="E102" s="168"/>
      <c r="F102" s="168"/>
      <c r="G102" s="334"/>
      <c r="H102" s="168">
        <v>200</v>
      </c>
      <c r="I102" s="399"/>
    </row>
    <row r="103" spans="1:9" ht="14.1" customHeight="1" x14ac:dyDescent="0.2">
      <c r="A103" s="371" t="s">
        <v>378</v>
      </c>
      <c r="B103" s="94" t="s">
        <v>379</v>
      </c>
      <c r="C103" s="4"/>
      <c r="D103" s="168"/>
      <c r="E103" s="168"/>
      <c r="F103" s="168"/>
      <c r="G103" s="334"/>
      <c r="H103" s="168">
        <v>-100</v>
      </c>
      <c r="I103" s="399"/>
    </row>
    <row r="104" spans="1:9" ht="14.1" customHeight="1" x14ac:dyDescent="0.2">
      <c r="A104" s="386" t="s">
        <v>310</v>
      </c>
      <c r="B104" s="182" t="s">
        <v>303</v>
      </c>
      <c r="C104" s="168"/>
      <c r="D104" s="168"/>
      <c r="E104" s="168">
        <v>19265</v>
      </c>
      <c r="F104" s="168">
        <v>0</v>
      </c>
      <c r="G104" s="334">
        <v>55800</v>
      </c>
      <c r="H104" s="168"/>
      <c r="I104" s="168">
        <v>0</v>
      </c>
    </row>
    <row r="105" spans="1:9" ht="14.1" customHeight="1" x14ac:dyDescent="0.2">
      <c r="A105" s="371" t="s">
        <v>265</v>
      </c>
      <c r="B105" s="94" t="s">
        <v>266</v>
      </c>
      <c r="C105" s="4">
        <v>14500</v>
      </c>
      <c r="D105" s="168">
        <v>23500</v>
      </c>
      <c r="E105" s="168">
        <v>15000</v>
      </c>
      <c r="F105" s="168">
        <v>15000</v>
      </c>
      <c r="G105" s="334">
        <v>15000</v>
      </c>
      <c r="H105" s="168">
        <v>50</v>
      </c>
      <c r="I105" s="399">
        <v>15000</v>
      </c>
    </row>
    <row r="106" spans="1:9" ht="14.1" customHeight="1" x14ac:dyDescent="0.25">
      <c r="A106" s="371"/>
      <c r="B106" s="400" t="s">
        <v>5</v>
      </c>
      <c r="C106" s="387">
        <f t="shared" ref="C106:G106" si="10">SUM(C96:C105)</f>
        <v>22300</v>
      </c>
      <c r="D106" s="401">
        <f t="shared" si="10"/>
        <v>31328</v>
      </c>
      <c r="E106" s="396">
        <f t="shared" ref="E106" si="11">SUM(E96:E105)</f>
        <v>40565</v>
      </c>
      <c r="F106" s="402">
        <f t="shared" si="10"/>
        <v>44177.82</v>
      </c>
      <c r="G106" s="397">
        <f t="shared" si="10"/>
        <v>77631</v>
      </c>
      <c r="H106" s="403">
        <f>SUM(H96:H105)</f>
        <v>2457.8199999999997</v>
      </c>
      <c r="I106" s="402">
        <f t="shared" ref="I106" si="12">SUM(I96:I105)</f>
        <v>21831</v>
      </c>
    </row>
    <row r="107" spans="1:9" ht="14.1" customHeight="1" x14ac:dyDescent="0.2">
      <c r="A107" s="371"/>
      <c r="B107" s="94"/>
      <c r="C107" s="4"/>
      <c r="D107" s="168"/>
      <c r="E107" s="168"/>
      <c r="F107" s="168"/>
      <c r="G107" s="334"/>
      <c r="H107" s="168"/>
      <c r="I107" s="168"/>
    </row>
    <row r="108" spans="1:9" ht="14.1" customHeight="1" x14ac:dyDescent="0.2">
      <c r="A108" s="433" t="s">
        <v>353</v>
      </c>
      <c r="B108" s="433"/>
      <c r="C108" s="336"/>
      <c r="D108" s="333"/>
      <c r="E108" s="333"/>
      <c r="F108" s="333"/>
      <c r="G108" s="333"/>
      <c r="H108" s="333"/>
      <c r="I108" s="333"/>
    </row>
    <row r="109" spans="1:9" ht="14.1" customHeight="1" x14ac:dyDescent="0.2">
      <c r="A109" s="386" t="s">
        <v>354</v>
      </c>
      <c r="B109" s="182" t="s">
        <v>308</v>
      </c>
      <c r="C109" s="168"/>
      <c r="D109" s="168"/>
      <c r="E109" s="168">
        <v>40000</v>
      </c>
      <c r="F109" s="184" t="s">
        <v>355</v>
      </c>
      <c r="G109" s="334">
        <v>40000</v>
      </c>
      <c r="H109" s="184">
        <v>46350</v>
      </c>
      <c r="I109" s="184">
        <v>40000</v>
      </c>
    </row>
    <row r="110" spans="1:9" ht="14.1" customHeight="1" x14ac:dyDescent="0.2">
      <c r="A110" s="371" t="s">
        <v>356</v>
      </c>
      <c r="B110" s="404" t="s">
        <v>159</v>
      </c>
      <c r="C110" s="374"/>
      <c r="D110" s="374"/>
      <c r="E110" s="374"/>
      <c r="F110" s="405">
        <v>5102</v>
      </c>
      <c r="G110" s="406">
        <v>5102</v>
      </c>
      <c r="H110" s="405">
        <v>5658</v>
      </c>
      <c r="I110" s="405">
        <v>5102</v>
      </c>
    </row>
    <row r="111" spans="1:9" ht="14.1" customHeight="1" x14ac:dyDescent="0.25">
      <c r="A111" s="371"/>
      <c r="B111" s="400" t="s">
        <v>5</v>
      </c>
      <c r="C111" s="387">
        <f t="shared" ref="C111:G111" si="13">SUM(C109:C110)</f>
        <v>0</v>
      </c>
      <c r="D111" s="401">
        <f t="shared" si="13"/>
        <v>0</v>
      </c>
      <c r="E111" s="396">
        <f t="shared" ref="E111" si="14">SUM(E109:E110)</f>
        <v>40000</v>
      </c>
      <c r="F111" s="402">
        <f t="shared" si="13"/>
        <v>5102</v>
      </c>
      <c r="G111" s="397">
        <f t="shared" si="13"/>
        <v>45102</v>
      </c>
      <c r="H111" s="403">
        <f t="shared" ref="H111:I111" si="15">SUM(H109:H110)</f>
        <v>52008</v>
      </c>
      <c r="I111" s="403">
        <f t="shared" si="15"/>
        <v>45102</v>
      </c>
    </row>
    <row r="112" spans="1:9" ht="14.1" customHeight="1" x14ac:dyDescent="0.2">
      <c r="A112" s="371"/>
      <c r="B112" s="390"/>
      <c r="C112" s="407"/>
      <c r="D112" s="374"/>
      <c r="E112" s="374"/>
      <c r="F112" s="374"/>
      <c r="G112" s="383"/>
      <c r="H112" s="374"/>
      <c r="I112" s="374"/>
    </row>
    <row r="113" spans="1:10" ht="14.1" customHeight="1" x14ac:dyDescent="0.2">
      <c r="A113" s="393"/>
      <c r="B113" s="394" t="s">
        <v>103</v>
      </c>
      <c r="C113" s="336"/>
      <c r="D113" s="335"/>
      <c r="E113" s="335"/>
      <c r="F113" s="335"/>
      <c r="G113" s="335"/>
      <c r="H113" s="335"/>
      <c r="I113" s="335"/>
    </row>
    <row r="114" spans="1:10" ht="14.1" customHeight="1" x14ac:dyDescent="0.2">
      <c r="A114" s="386" t="s">
        <v>267</v>
      </c>
      <c r="B114" s="182" t="s">
        <v>269</v>
      </c>
      <c r="C114" s="185">
        <v>15560</v>
      </c>
      <c r="D114" s="185">
        <v>44195</v>
      </c>
      <c r="E114" s="185">
        <v>15560</v>
      </c>
      <c r="F114" s="185">
        <v>0</v>
      </c>
      <c r="G114" s="337">
        <v>0</v>
      </c>
      <c r="H114" s="185">
        <v>0</v>
      </c>
      <c r="I114" s="185">
        <v>0</v>
      </c>
    </row>
    <row r="115" spans="1:10" ht="14.1" customHeight="1" x14ac:dyDescent="0.2">
      <c r="A115" s="371" t="s">
        <v>268</v>
      </c>
      <c r="B115" s="94" t="s">
        <v>270</v>
      </c>
      <c r="C115" s="99"/>
      <c r="D115" s="185">
        <v>1449</v>
      </c>
      <c r="E115" s="185">
        <v>0</v>
      </c>
      <c r="F115" s="185">
        <v>0</v>
      </c>
      <c r="G115" s="337">
        <v>0</v>
      </c>
      <c r="H115" s="185">
        <v>0</v>
      </c>
      <c r="I115" s="185">
        <v>0</v>
      </c>
    </row>
    <row r="116" spans="1:10" ht="14.1" customHeight="1" x14ac:dyDescent="0.2">
      <c r="A116" s="371"/>
      <c r="B116" s="85" t="s">
        <v>5</v>
      </c>
      <c r="C116" s="387">
        <f t="shared" ref="C116:D116" si="16">SUM(C114:C115)</f>
        <v>15560</v>
      </c>
      <c r="D116" s="408">
        <f t="shared" si="16"/>
        <v>45644</v>
      </c>
      <c r="E116" s="408">
        <f t="shared" ref="E116" si="17">SUM(E114:E115)</f>
        <v>15560</v>
      </c>
      <c r="F116" s="409">
        <f>SUM(F114:F115)</f>
        <v>0</v>
      </c>
      <c r="G116" s="410">
        <f t="shared" ref="G116" si="18">SUM(G114:G115)</f>
        <v>0</v>
      </c>
      <c r="H116" s="409">
        <f>SUM(H114:H115)</f>
        <v>0</v>
      </c>
      <c r="I116" s="409">
        <f>SUM(I114:I115)</f>
        <v>0</v>
      </c>
    </row>
    <row r="117" spans="1:10" ht="14.1" customHeight="1" x14ac:dyDescent="0.2">
      <c r="A117" s="371"/>
      <c r="B117" s="390"/>
      <c r="C117" s="99"/>
      <c r="D117" s="374"/>
      <c r="E117" s="374"/>
      <c r="F117" s="374"/>
      <c r="G117" s="383"/>
      <c r="H117" s="374"/>
      <c r="I117" s="374"/>
    </row>
    <row r="118" spans="1:10" ht="14.1" customHeight="1" x14ac:dyDescent="0.2">
      <c r="A118" s="384"/>
      <c r="B118" s="385" t="s">
        <v>271</v>
      </c>
      <c r="C118" s="336"/>
      <c r="D118" s="336"/>
      <c r="E118" s="336"/>
      <c r="F118" s="336"/>
      <c r="G118" s="336"/>
      <c r="H118" s="336"/>
      <c r="I118" s="336"/>
    </row>
    <row r="119" spans="1:10" ht="14.1" customHeight="1" x14ac:dyDescent="0.2">
      <c r="A119" s="371" t="s">
        <v>272</v>
      </c>
      <c r="B119" s="94" t="s">
        <v>274</v>
      </c>
      <c r="C119" s="99">
        <v>9000</v>
      </c>
      <c r="D119" s="185">
        <v>14132</v>
      </c>
      <c r="E119" s="185">
        <v>12000</v>
      </c>
      <c r="F119" s="185">
        <v>12423.17</v>
      </c>
      <c r="G119" s="337">
        <v>12000</v>
      </c>
      <c r="H119" s="185">
        <v>13563</v>
      </c>
      <c r="I119" s="185">
        <v>21600</v>
      </c>
      <c r="J119" s="428"/>
    </row>
    <row r="120" spans="1:10" ht="14.1" customHeight="1" x14ac:dyDescent="0.2">
      <c r="A120" s="371" t="s">
        <v>275</v>
      </c>
      <c r="B120" s="94" t="s">
        <v>273</v>
      </c>
      <c r="C120" s="99">
        <v>2500</v>
      </c>
      <c r="D120" s="185">
        <v>3305</v>
      </c>
      <c r="E120" s="185">
        <v>2500</v>
      </c>
      <c r="F120" s="185">
        <v>2766.22</v>
      </c>
      <c r="G120" s="337">
        <v>2500</v>
      </c>
      <c r="H120" s="185">
        <v>3172</v>
      </c>
      <c r="I120" s="185">
        <v>6112</v>
      </c>
      <c r="J120" s="428"/>
    </row>
    <row r="121" spans="1:10" ht="14.1" customHeight="1" x14ac:dyDescent="0.2">
      <c r="A121" s="371" t="s">
        <v>277</v>
      </c>
      <c r="B121" s="94" t="s">
        <v>276</v>
      </c>
      <c r="C121" s="99">
        <v>5000</v>
      </c>
      <c r="D121" s="185">
        <v>4429</v>
      </c>
      <c r="E121" s="185">
        <v>5000</v>
      </c>
      <c r="F121" s="185">
        <v>5466.33</v>
      </c>
      <c r="G121" s="337">
        <v>6000</v>
      </c>
      <c r="H121" s="185">
        <v>0</v>
      </c>
      <c r="I121" s="346">
        <v>6000</v>
      </c>
    </row>
    <row r="122" spans="1:10" ht="14.1" customHeight="1" x14ac:dyDescent="0.2">
      <c r="A122" s="371" t="s">
        <v>280</v>
      </c>
      <c r="B122" s="94" t="s">
        <v>281</v>
      </c>
      <c r="C122" s="99">
        <v>8000</v>
      </c>
      <c r="D122" s="185">
        <v>10562</v>
      </c>
      <c r="E122" s="185">
        <v>8000</v>
      </c>
      <c r="F122" s="185">
        <v>10718.37</v>
      </c>
      <c r="G122" s="337">
        <v>11000</v>
      </c>
      <c r="H122" s="185">
        <v>-8622</v>
      </c>
      <c r="I122" s="185">
        <v>14000</v>
      </c>
      <c r="J122" s="428"/>
    </row>
    <row r="123" spans="1:10" ht="14.1" customHeight="1" x14ac:dyDescent="0.2">
      <c r="A123" s="386" t="s">
        <v>278</v>
      </c>
      <c r="B123" s="182" t="s">
        <v>279</v>
      </c>
      <c r="C123" s="185">
        <v>22000</v>
      </c>
      <c r="D123" s="185">
        <v>9514</v>
      </c>
      <c r="E123" s="185">
        <v>22000</v>
      </c>
      <c r="F123" s="185">
        <v>18352.240000000002</v>
      </c>
      <c r="G123" s="337">
        <v>15000</v>
      </c>
      <c r="H123" s="185">
        <v>2400</v>
      </c>
      <c r="I123" s="346">
        <v>15000</v>
      </c>
    </row>
    <row r="124" spans="1:10" ht="14.1" customHeight="1" x14ac:dyDescent="0.2">
      <c r="A124" s="371" t="s">
        <v>282</v>
      </c>
      <c r="B124" s="94" t="s">
        <v>283</v>
      </c>
      <c r="C124" s="99">
        <v>21000</v>
      </c>
      <c r="D124" s="185">
        <v>1001</v>
      </c>
      <c r="E124" s="185">
        <v>25000</v>
      </c>
      <c r="F124" s="185">
        <v>25001</v>
      </c>
      <c r="G124" s="337">
        <v>25000</v>
      </c>
      <c r="H124" s="185">
        <v>34420</v>
      </c>
      <c r="I124" s="346">
        <v>25000</v>
      </c>
    </row>
    <row r="125" spans="1:10" ht="14.1" customHeight="1" x14ac:dyDescent="0.2">
      <c r="A125" s="341" t="s">
        <v>284</v>
      </c>
      <c r="B125" s="325" t="s">
        <v>285</v>
      </c>
      <c r="C125" s="346">
        <v>20000</v>
      </c>
      <c r="D125" s="346">
        <v>27765</v>
      </c>
      <c r="E125" s="346">
        <v>100</v>
      </c>
      <c r="F125" s="346">
        <v>50</v>
      </c>
      <c r="G125" s="337">
        <v>4000</v>
      </c>
      <c r="H125" s="346">
        <v>5935</v>
      </c>
      <c r="I125" s="185">
        <v>36000</v>
      </c>
      <c r="J125" s="429"/>
    </row>
    <row r="126" spans="1:10" ht="14.1" customHeight="1" x14ac:dyDescent="0.2">
      <c r="A126" s="371" t="s">
        <v>286</v>
      </c>
      <c r="B126" s="94" t="s">
        <v>287</v>
      </c>
      <c r="C126" s="99">
        <v>0</v>
      </c>
      <c r="D126" s="185">
        <v>552</v>
      </c>
      <c r="E126" s="185"/>
      <c r="F126" s="185">
        <v>8221.49</v>
      </c>
      <c r="G126" s="337"/>
      <c r="H126" s="411">
        <v>-6332</v>
      </c>
      <c r="I126" s="185"/>
    </row>
    <row r="127" spans="1:10" ht="14.1" customHeight="1" x14ac:dyDescent="0.2">
      <c r="A127" s="371"/>
      <c r="B127" s="85" t="s">
        <v>7</v>
      </c>
      <c r="C127" s="387">
        <f t="shared" ref="C127:D127" si="19">SUM(C119:C126)</f>
        <v>87500</v>
      </c>
      <c r="D127" s="396">
        <f t="shared" si="19"/>
        <v>71260</v>
      </c>
      <c r="E127" s="396">
        <f t="shared" ref="E127" si="20">SUM(E119:E126)</f>
        <v>74600</v>
      </c>
      <c r="F127" s="396">
        <f>SUM(F119:F126)</f>
        <v>82998.820000000007</v>
      </c>
      <c r="G127" s="397">
        <f t="shared" ref="G127" si="21">SUM(G119:G126)</f>
        <v>75500</v>
      </c>
      <c r="H127" s="396">
        <f>SUM(H119:H126)</f>
        <v>44536</v>
      </c>
      <c r="I127" s="396">
        <f>SUM(I119:I126)</f>
        <v>123712</v>
      </c>
    </row>
    <row r="128" spans="1:10" ht="14.1" customHeight="1" x14ac:dyDescent="0.2">
      <c r="A128" s="371"/>
      <c r="B128" s="85"/>
      <c r="C128" s="387"/>
      <c r="D128" s="396"/>
      <c r="E128" s="396"/>
      <c r="F128" s="396"/>
      <c r="G128" s="397"/>
      <c r="H128" s="396"/>
      <c r="I128" s="396"/>
    </row>
    <row r="129" spans="1:9" ht="14.1" customHeight="1" x14ac:dyDescent="0.2">
      <c r="A129" s="393"/>
      <c r="B129" s="394" t="s">
        <v>104</v>
      </c>
      <c r="C129" s="335"/>
      <c r="D129" s="335"/>
      <c r="E129" s="335"/>
      <c r="F129" s="335"/>
      <c r="G129" s="335"/>
      <c r="H129" s="335"/>
      <c r="I129" s="335"/>
    </row>
    <row r="130" spans="1:9" ht="14.1" customHeight="1" x14ac:dyDescent="0.2">
      <c r="A130" s="371" t="s">
        <v>290</v>
      </c>
      <c r="B130" s="94" t="s">
        <v>291</v>
      </c>
      <c r="C130" s="99">
        <v>23328</v>
      </c>
      <c r="D130" s="185"/>
      <c r="E130" s="412"/>
      <c r="F130" s="185"/>
      <c r="G130" s="413"/>
      <c r="H130" s="185"/>
      <c r="I130" s="185"/>
    </row>
    <row r="131" spans="1:9" ht="14.1" customHeight="1" x14ac:dyDescent="0.2">
      <c r="A131" s="371" t="s">
        <v>288</v>
      </c>
      <c r="B131" s="94" t="s">
        <v>292</v>
      </c>
      <c r="C131" s="99">
        <v>0</v>
      </c>
      <c r="D131" s="185"/>
      <c r="E131" s="185"/>
      <c r="F131" s="185"/>
      <c r="G131" s="337"/>
      <c r="H131" s="185"/>
      <c r="I131" s="185"/>
    </row>
    <row r="132" spans="1:9" ht="14.1" customHeight="1" x14ac:dyDescent="0.25">
      <c r="A132" s="371" t="s">
        <v>361</v>
      </c>
      <c r="B132" s="414" t="s">
        <v>367</v>
      </c>
      <c r="C132" s="99"/>
      <c r="D132" s="185">
        <v>200000</v>
      </c>
      <c r="E132" s="185"/>
      <c r="F132" s="185"/>
      <c r="G132" s="337"/>
      <c r="H132" s="185"/>
      <c r="I132" s="185"/>
    </row>
    <row r="133" spans="1:9" ht="14.1" customHeight="1" x14ac:dyDescent="0.2">
      <c r="A133" s="371" t="s">
        <v>289</v>
      </c>
      <c r="B133" s="415" t="s">
        <v>293</v>
      </c>
      <c r="C133" s="99">
        <v>0</v>
      </c>
      <c r="D133" s="185"/>
      <c r="E133" s="185"/>
      <c r="F133" s="185"/>
      <c r="G133" s="337"/>
      <c r="H133" s="185"/>
      <c r="I133" s="185"/>
    </row>
    <row r="134" spans="1:9" ht="14.1" customHeight="1" x14ac:dyDescent="0.2">
      <c r="A134" s="371"/>
      <c r="B134" s="85" t="s">
        <v>5</v>
      </c>
      <c r="C134" s="387">
        <f t="shared" ref="C134:E134" si="22">SUM(C130:C133)</f>
        <v>23328</v>
      </c>
      <c r="D134" s="396">
        <f t="shared" si="22"/>
        <v>200000</v>
      </c>
      <c r="E134" s="396">
        <f t="shared" si="22"/>
        <v>0</v>
      </c>
      <c r="F134" s="396"/>
      <c r="G134" s="397">
        <f t="shared" ref="G134" si="23">SUM(G130:G133)</f>
        <v>0</v>
      </c>
      <c r="H134" s="396"/>
      <c r="I134" s="396"/>
    </row>
    <row r="135" spans="1:9" ht="14.1" customHeight="1" x14ac:dyDescent="0.2">
      <c r="A135" s="371"/>
      <c r="B135" s="390"/>
      <c r="C135" s="99"/>
      <c r="D135" s="374"/>
      <c r="E135" s="374"/>
      <c r="F135" s="374"/>
      <c r="G135" s="383"/>
      <c r="H135" s="374"/>
      <c r="I135" s="374"/>
    </row>
    <row r="136" spans="1:9" ht="14.1" customHeight="1" x14ac:dyDescent="0.2">
      <c r="A136" s="371"/>
      <c r="B136" s="85" t="s">
        <v>2</v>
      </c>
      <c r="C136" s="98">
        <f>SUM(C134,C127,C116,C111,C93, C54,C47,C37)</f>
        <v>805210</v>
      </c>
      <c r="D136" s="245">
        <f>SUM(D134,D127,D116,D111,D93, D54,D47,D37)</f>
        <v>1499667.52</v>
      </c>
      <c r="E136" s="245">
        <f>SUM(E127,E134,E116,E111,E93,E54,E47,E37)</f>
        <v>1440359.8</v>
      </c>
      <c r="F136" s="245">
        <f>SUM(F134,F127,F116,F111,F93, F54,F47,F37)</f>
        <v>983098.15000000014</v>
      </c>
      <c r="G136" s="338">
        <f>SUM(G134,G127,G116,G111,G93, G54,G47,G37,G106)</f>
        <v>1635581.368</v>
      </c>
      <c r="H136" s="245">
        <f t="shared" ref="H136:I136" si="24">SUM(H134,H127,H116,H111,H93, H54,H47,H37)</f>
        <v>1016073.5</v>
      </c>
      <c r="I136" s="245">
        <f t="shared" si="24"/>
        <v>1184163.69</v>
      </c>
    </row>
    <row r="137" spans="1:9" ht="14.1" customHeight="1" x14ac:dyDescent="0.2">
      <c r="A137" s="371"/>
      <c r="B137" s="85"/>
      <c r="C137" s="387">
        <f>C136-REV!C74</f>
        <v>-22870</v>
      </c>
      <c r="D137" s="396">
        <f>D136-REV!D74</f>
        <v>230173.03000000003</v>
      </c>
      <c r="E137" s="396">
        <f>E136-REV!E74</f>
        <v>549016.21000000008</v>
      </c>
      <c r="F137" s="396">
        <f>F136-REV!F74</f>
        <v>-46630.499999999767</v>
      </c>
      <c r="G137" s="397">
        <f>G136-REV!G74</f>
        <v>46.63800000003539</v>
      </c>
      <c r="H137" s="396">
        <f>H136-REV!H74</f>
        <v>-17095.469999999972</v>
      </c>
      <c r="I137" s="396">
        <f>I136-REV!I74</f>
        <v>-0.31000000005587935</v>
      </c>
    </row>
    <row r="138" spans="1:9" x14ac:dyDescent="0.2">
      <c r="A138"/>
      <c r="C138"/>
      <c r="D138"/>
      <c r="E138"/>
      <c r="F138"/>
      <c r="G138" s="339"/>
      <c r="H138"/>
    </row>
    <row r="139" spans="1:9" x14ac:dyDescent="0.2">
      <c r="A139"/>
      <c r="C139"/>
      <c r="D139"/>
      <c r="E139"/>
      <c r="F139"/>
      <c r="G139" s="339"/>
      <c r="H139"/>
    </row>
    <row r="140" spans="1:9" x14ac:dyDescent="0.2">
      <c r="A140"/>
      <c r="C140"/>
      <c r="D140"/>
      <c r="E140"/>
      <c r="F140"/>
      <c r="G140" s="339"/>
      <c r="H140"/>
    </row>
    <row r="141" spans="1:9" x14ac:dyDescent="0.2">
      <c r="A141"/>
      <c r="C141"/>
      <c r="D141"/>
      <c r="E141"/>
      <c r="F141"/>
      <c r="G141" s="339"/>
      <c r="H141"/>
    </row>
    <row r="142" spans="1:9" x14ac:dyDescent="0.2">
      <c r="A142"/>
      <c r="C142"/>
      <c r="D142"/>
      <c r="E142"/>
      <c r="F142"/>
      <c r="G142" s="339"/>
      <c r="H142"/>
    </row>
    <row r="143" spans="1:9" x14ac:dyDescent="0.2">
      <c r="A143"/>
      <c r="C143"/>
      <c r="D143"/>
      <c r="E143"/>
      <c r="F143"/>
      <c r="G143" s="339"/>
      <c r="H143"/>
    </row>
    <row r="144" spans="1:9" x14ac:dyDescent="0.2">
      <c r="A144"/>
      <c r="C144"/>
      <c r="D144"/>
      <c r="E144"/>
      <c r="F144"/>
      <c r="G144" s="339"/>
      <c r="H144"/>
    </row>
    <row r="145" spans="7:10" customFormat="1" x14ac:dyDescent="0.2">
      <c r="G145" s="339"/>
      <c r="J145" s="418"/>
    </row>
    <row r="146" spans="7:10" customFormat="1" x14ac:dyDescent="0.2">
      <c r="G146" s="339"/>
      <c r="J146" s="418"/>
    </row>
    <row r="147" spans="7:10" customFormat="1" x14ac:dyDescent="0.2">
      <c r="G147" s="339"/>
      <c r="J147" s="418"/>
    </row>
    <row r="148" spans="7:10" customFormat="1" x14ac:dyDescent="0.2">
      <c r="G148" s="339"/>
      <c r="J148" s="418"/>
    </row>
    <row r="149" spans="7:10" customFormat="1" x14ac:dyDescent="0.2">
      <c r="G149" s="339"/>
      <c r="J149" s="418"/>
    </row>
    <row r="150" spans="7:10" customFormat="1" x14ac:dyDescent="0.2">
      <c r="G150" s="339"/>
      <c r="J150" s="418"/>
    </row>
    <row r="151" spans="7:10" customFormat="1" x14ac:dyDescent="0.2">
      <c r="G151" s="339"/>
      <c r="J151" s="418"/>
    </row>
    <row r="152" spans="7:10" customFormat="1" x14ac:dyDescent="0.2">
      <c r="G152" s="339"/>
      <c r="J152" s="418"/>
    </row>
    <row r="153" spans="7:10" customFormat="1" x14ac:dyDescent="0.2">
      <c r="G153" s="339"/>
      <c r="J153" s="418"/>
    </row>
    <row r="154" spans="7:10" customFormat="1" x14ac:dyDescent="0.2">
      <c r="G154" s="339"/>
      <c r="J154" s="418"/>
    </row>
    <row r="155" spans="7:10" customFormat="1" x14ac:dyDescent="0.2">
      <c r="G155" s="339"/>
      <c r="J155" s="418"/>
    </row>
    <row r="156" spans="7:10" customFormat="1" x14ac:dyDescent="0.2">
      <c r="G156" s="339"/>
      <c r="J156" s="418"/>
    </row>
    <row r="157" spans="7:10" customFormat="1" x14ac:dyDescent="0.2">
      <c r="G157" s="339"/>
      <c r="J157" s="418"/>
    </row>
    <row r="158" spans="7:10" customFormat="1" x14ac:dyDescent="0.2">
      <c r="G158" s="339"/>
      <c r="J158" s="418"/>
    </row>
    <row r="159" spans="7:10" customFormat="1" x14ac:dyDescent="0.2">
      <c r="G159" s="339"/>
      <c r="J159" s="418"/>
    </row>
    <row r="160" spans="7:10" customFormat="1" x14ac:dyDescent="0.2">
      <c r="G160" s="339"/>
      <c r="J160" s="418"/>
    </row>
    <row r="161" spans="7:10" customFormat="1" x14ac:dyDescent="0.2">
      <c r="G161" s="339"/>
      <c r="J161" s="418"/>
    </row>
    <row r="162" spans="7:10" customFormat="1" x14ac:dyDescent="0.2">
      <c r="G162" s="339"/>
      <c r="J162" s="418"/>
    </row>
    <row r="163" spans="7:10" customFormat="1" x14ac:dyDescent="0.2">
      <c r="G163" s="339"/>
      <c r="J163" s="418"/>
    </row>
    <row r="164" spans="7:10" customFormat="1" x14ac:dyDescent="0.2">
      <c r="G164" s="339"/>
      <c r="J164" s="418"/>
    </row>
    <row r="165" spans="7:10" customFormat="1" x14ac:dyDescent="0.2">
      <c r="G165" s="339"/>
      <c r="J165" s="418"/>
    </row>
    <row r="166" spans="7:10" customFormat="1" x14ac:dyDescent="0.2">
      <c r="G166" s="339"/>
      <c r="J166" s="418"/>
    </row>
    <row r="167" spans="7:10" customFormat="1" x14ac:dyDescent="0.2">
      <c r="G167" s="339"/>
      <c r="J167" s="418"/>
    </row>
    <row r="168" spans="7:10" customFormat="1" x14ac:dyDescent="0.2">
      <c r="G168" s="339"/>
      <c r="J168" s="418"/>
    </row>
    <row r="169" spans="7:10" customFormat="1" x14ac:dyDescent="0.2">
      <c r="G169" s="339"/>
      <c r="J169" s="418"/>
    </row>
    <row r="170" spans="7:10" customFormat="1" x14ac:dyDescent="0.2">
      <c r="G170" s="339"/>
      <c r="J170" s="418"/>
    </row>
    <row r="171" spans="7:10" customFormat="1" x14ac:dyDescent="0.2">
      <c r="G171" s="339"/>
      <c r="J171" s="418"/>
    </row>
    <row r="172" spans="7:10" customFormat="1" x14ac:dyDescent="0.2">
      <c r="G172" s="339"/>
      <c r="J172" s="418"/>
    </row>
    <row r="173" spans="7:10" customFormat="1" x14ac:dyDescent="0.2">
      <c r="G173" s="339"/>
      <c r="J173" s="418"/>
    </row>
    <row r="174" spans="7:10" customFormat="1" x14ac:dyDescent="0.2">
      <c r="G174" s="339"/>
      <c r="J174" s="418"/>
    </row>
    <row r="175" spans="7:10" customFormat="1" x14ac:dyDescent="0.2">
      <c r="G175" s="339"/>
      <c r="J175" s="418"/>
    </row>
    <row r="176" spans="7:10" customFormat="1" x14ac:dyDescent="0.2">
      <c r="G176" s="339"/>
      <c r="J176" s="418"/>
    </row>
    <row r="177" spans="7:10" customFormat="1" x14ac:dyDescent="0.2">
      <c r="G177" s="339"/>
      <c r="J177" s="418"/>
    </row>
    <row r="178" spans="7:10" customFormat="1" x14ac:dyDescent="0.2">
      <c r="G178" s="339"/>
      <c r="J178" s="418"/>
    </row>
    <row r="179" spans="7:10" customFormat="1" x14ac:dyDescent="0.2">
      <c r="G179" s="339"/>
      <c r="J179" s="418"/>
    </row>
    <row r="180" spans="7:10" customFormat="1" x14ac:dyDescent="0.2">
      <c r="G180" s="339"/>
      <c r="J180" s="418"/>
    </row>
    <row r="181" spans="7:10" customFormat="1" x14ac:dyDescent="0.2">
      <c r="G181" s="339"/>
      <c r="J181" s="418"/>
    </row>
    <row r="182" spans="7:10" customFormat="1" x14ac:dyDescent="0.2">
      <c r="G182" s="339"/>
      <c r="J182" s="418"/>
    </row>
    <row r="183" spans="7:10" customFormat="1" x14ac:dyDescent="0.2">
      <c r="G183" s="339"/>
      <c r="J183" s="418"/>
    </row>
    <row r="184" spans="7:10" customFormat="1" x14ac:dyDescent="0.2">
      <c r="G184" s="339"/>
      <c r="J184" s="418"/>
    </row>
    <row r="185" spans="7:10" customFormat="1" x14ac:dyDescent="0.2">
      <c r="G185" s="339"/>
      <c r="J185" s="418"/>
    </row>
    <row r="186" spans="7:10" customFormat="1" x14ac:dyDescent="0.2">
      <c r="G186" s="339"/>
      <c r="J186" s="418"/>
    </row>
    <row r="187" spans="7:10" customFormat="1" x14ac:dyDescent="0.2">
      <c r="G187" s="339"/>
      <c r="J187" s="418"/>
    </row>
    <row r="188" spans="7:10" customFormat="1" x14ac:dyDescent="0.2">
      <c r="G188" s="339"/>
      <c r="J188" s="418"/>
    </row>
    <row r="189" spans="7:10" customFormat="1" x14ac:dyDescent="0.2">
      <c r="G189" s="339"/>
      <c r="J189" s="418"/>
    </row>
    <row r="190" spans="7:10" customFormat="1" x14ac:dyDescent="0.2">
      <c r="G190" s="339"/>
      <c r="J190" s="418"/>
    </row>
    <row r="191" spans="7:10" customFormat="1" x14ac:dyDescent="0.2">
      <c r="G191" s="339"/>
      <c r="J191" s="418"/>
    </row>
    <row r="192" spans="7:10" customFormat="1" x14ac:dyDescent="0.2">
      <c r="G192" s="339"/>
      <c r="J192" s="418"/>
    </row>
    <row r="193" spans="7:10" customFormat="1" x14ac:dyDescent="0.2">
      <c r="G193" s="339"/>
      <c r="J193" s="418"/>
    </row>
    <row r="194" spans="7:10" customFormat="1" x14ac:dyDescent="0.2">
      <c r="G194" s="339"/>
      <c r="J194" s="418"/>
    </row>
    <row r="195" spans="7:10" customFormat="1" x14ac:dyDescent="0.2">
      <c r="G195" s="339"/>
      <c r="J195" s="418"/>
    </row>
    <row r="196" spans="7:10" customFormat="1" x14ac:dyDescent="0.2">
      <c r="G196" s="339"/>
      <c r="J196" s="418"/>
    </row>
    <row r="197" spans="7:10" customFormat="1" x14ac:dyDescent="0.2">
      <c r="G197" s="339"/>
      <c r="J197" s="418"/>
    </row>
    <row r="198" spans="7:10" customFormat="1" x14ac:dyDescent="0.2">
      <c r="G198" s="339"/>
      <c r="J198" s="418"/>
    </row>
    <row r="199" spans="7:10" customFormat="1" x14ac:dyDescent="0.2">
      <c r="G199" s="339"/>
      <c r="J199" s="418"/>
    </row>
    <row r="200" spans="7:10" customFormat="1" x14ac:dyDescent="0.2">
      <c r="G200" s="339"/>
      <c r="J200" s="418"/>
    </row>
    <row r="201" spans="7:10" customFormat="1" x14ac:dyDescent="0.2">
      <c r="G201" s="339"/>
      <c r="J201" s="418"/>
    </row>
    <row r="202" spans="7:10" customFormat="1" x14ac:dyDescent="0.2">
      <c r="G202" s="339"/>
      <c r="J202" s="418"/>
    </row>
    <row r="203" spans="7:10" customFormat="1" x14ac:dyDescent="0.2">
      <c r="G203" s="339"/>
      <c r="J203" s="418"/>
    </row>
    <row r="204" spans="7:10" customFormat="1" x14ac:dyDescent="0.2">
      <c r="G204" s="339"/>
      <c r="J204" s="418"/>
    </row>
    <row r="205" spans="7:10" customFormat="1" x14ac:dyDescent="0.2">
      <c r="G205" s="339"/>
      <c r="J205" s="418"/>
    </row>
    <row r="206" spans="7:10" customFormat="1" x14ac:dyDescent="0.2">
      <c r="G206" s="339"/>
      <c r="J206" s="418"/>
    </row>
    <row r="207" spans="7:10" customFormat="1" x14ac:dyDescent="0.2">
      <c r="G207" s="339"/>
      <c r="J207" s="418"/>
    </row>
    <row r="208" spans="7:10" customFormat="1" x14ac:dyDescent="0.2">
      <c r="G208" s="339"/>
      <c r="J208" s="418"/>
    </row>
    <row r="209" spans="1:8" x14ac:dyDescent="0.2">
      <c r="A209"/>
      <c r="C209"/>
      <c r="D209"/>
      <c r="E209"/>
      <c r="F209"/>
      <c r="G209" s="339"/>
      <c r="H209"/>
    </row>
    <row r="210" spans="1:8" x14ac:dyDescent="0.2">
      <c r="A210"/>
      <c r="C210"/>
      <c r="D210"/>
      <c r="E210"/>
      <c r="F210"/>
      <c r="G210" s="339"/>
      <c r="H210"/>
    </row>
    <row r="211" spans="1:8" x14ac:dyDescent="0.2">
      <c r="A211"/>
      <c r="C211"/>
      <c r="D211"/>
      <c r="E211"/>
      <c r="F211"/>
      <c r="G211" s="339"/>
      <c r="H211"/>
    </row>
    <row r="212" spans="1:8" x14ac:dyDescent="0.2">
      <c r="A212"/>
      <c r="C212"/>
      <c r="D212"/>
      <c r="E212"/>
      <c r="F212"/>
      <c r="G212" s="339"/>
      <c r="H212"/>
    </row>
    <row r="213" spans="1:8" x14ac:dyDescent="0.2">
      <c r="A213"/>
      <c r="C213"/>
      <c r="D213"/>
      <c r="E213"/>
      <c r="F213"/>
      <c r="G213" s="339"/>
      <c r="H213"/>
    </row>
    <row r="214" spans="1:8" x14ac:dyDescent="0.2">
      <c r="A214"/>
      <c r="C214"/>
      <c r="D214"/>
      <c r="E214"/>
      <c r="F214"/>
      <c r="G214" s="339"/>
      <c r="H214"/>
    </row>
    <row r="215" spans="1:8" x14ac:dyDescent="0.2">
      <c r="A215"/>
      <c r="C215"/>
      <c r="D215"/>
      <c r="E215"/>
      <c r="F215"/>
      <c r="G215" s="339"/>
      <c r="H215"/>
    </row>
    <row r="216" spans="1:8" x14ac:dyDescent="0.2">
      <c r="A216"/>
      <c r="C216"/>
      <c r="D216"/>
      <c r="E216"/>
      <c r="F216"/>
      <c r="G216" s="339"/>
      <c r="H216"/>
    </row>
    <row r="217" spans="1:8" x14ac:dyDescent="0.2">
      <c r="C217"/>
      <c r="D217"/>
      <c r="E217"/>
      <c r="F217"/>
      <c r="G217" s="339"/>
      <c r="H217"/>
    </row>
    <row r="218" spans="1:8" x14ac:dyDescent="0.2">
      <c r="C218"/>
      <c r="D218"/>
      <c r="E218"/>
      <c r="F218"/>
      <c r="G218" s="339"/>
      <c r="H218"/>
    </row>
    <row r="219" spans="1:8" x14ac:dyDescent="0.2">
      <c r="C219"/>
      <c r="D219"/>
      <c r="E219"/>
      <c r="F219"/>
      <c r="G219" s="339"/>
      <c r="H219"/>
    </row>
    <row r="220" spans="1:8" x14ac:dyDescent="0.2">
      <c r="C220"/>
      <c r="D220"/>
      <c r="E220"/>
      <c r="F220"/>
      <c r="G220" s="339"/>
      <c r="H220"/>
    </row>
    <row r="221" spans="1:8" x14ac:dyDescent="0.2">
      <c r="C221"/>
      <c r="D221"/>
      <c r="E221"/>
      <c r="F221"/>
      <c r="G221" s="339"/>
      <c r="H221"/>
    </row>
    <row r="222" spans="1:8" x14ac:dyDescent="0.2">
      <c r="C222"/>
      <c r="D222"/>
      <c r="E222"/>
      <c r="F222"/>
      <c r="G222" s="339"/>
      <c r="H222"/>
    </row>
    <row r="223" spans="1:8" x14ac:dyDescent="0.2">
      <c r="C223"/>
      <c r="D223"/>
      <c r="E223"/>
      <c r="F223"/>
      <c r="G223" s="339"/>
      <c r="H223"/>
    </row>
    <row r="224" spans="1:8" x14ac:dyDescent="0.2">
      <c r="C224"/>
      <c r="D224"/>
      <c r="E224"/>
      <c r="F224"/>
      <c r="G224" s="339"/>
      <c r="H224"/>
    </row>
    <row r="225" spans="3:8" x14ac:dyDescent="0.2">
      <c r="C225"/>
      <c r="D225"/>
      <c r="E225"/>
      <c r="F225"/>
      <c r="G225" s="339"/>
      <c r="H225"/>
    </row>
    <row r="226" spans="3:8" x14ac:dyDescent="0.2">
      <c r="C226"/>
      <c r="D226"/>
      <c r="E226"/>
      <c r="F226"/>
      <c r="G226" s="339"/>
      <c r="H226"/>
    </row>
    <row r="227" spans="3:8" x14ac:dyDescent="0.2">
      <c r="C227"/>
      <c r="D227"/>
      <c r="E227"/>
      <c r="F227"/>
      <c r="G227" s="339"/>
      <c r="H227"/>
    </row>
    <row r="228" spans="3:8" x14ac:dyDescent="0.2">
      <c r="C228"/>
      <c r="D228"/>
      <c r="E228"/>
      <c r="F228"/>
      <c r="G228" s="339"/>
      <c r="H228"/>
    </row>
    <row r="229" spans="3:8" x14ac:dyDescent="0.2">
      <c r="C229"/>
      <c r="D229"/>
      <c r="E229"/>
      <c r="F229"/>
      <c r="G229" s="339"/>
      <c r="H229"/>
    </row>
    <row r="230" spans="3:8" x14ac:dyDescent="0.2">
      <c r="C230"/>
      <c r="D230"/>
      <c r="E230"/>
      <c r="F230"/>
      <c r="G230" s="339"/>
      <c r="H230"/>
    </row>
    <row r="231" spans="3:8" x14ac:dyDescent="0.2">
      <c r="C231"/>
      <c r="D231"/>
      <c r="E231"/>
      <c r="F231"/>
      <c r="G231" s="339"/>
      <c r="H231"/>
    </row>
    <row r="232" spans="3:8" x14ac:dyDescent="0.2">
      <c r="C232"/>
      <c r="D232"/>
      <c r="E232"/>
      <c r="F232"/>
      <c r="G232" s="339"/>
      <c r="H232"/>
    </row>
    <row r="233" spans="3:8" x14ac:dyDescent="0.2">
      <c r="C233"/>
      <c r="D233"/>
      <c r="E233"/>
      <c r="F233"/>
      <c r="G233" s="339"/>
      <c r="H233"/>
    </row>
    <row r="234" spans="3:8" x14ac:dyDescent="0.2">
      <c r="C234"/>
      <c r="D234"/>
      <c r="E234"/>
      <c r="F234"/>
      <c r="G234" s="339"/>
      <c r="H234"/>
    </row>
    <row r="235" spans="3:8" x14ac:dyDescent="0.2">
      <c r="C235"/>
      <c r="D235"/>
      <c r="E235"/>
      <c r="F235"/>
      <c r="G235" s="339"/>
      <c r="H235"/>
    </row>
    <row r="236" spans="3:8" x14ac:dyDescent="0.2">
      <c r="C236"/>
      <c r="D236"/>
      <c r="E236"/>
      <c r="F236"/>
      <c r="G236" s="339"/>
      <c r="H236"/>
    </row>
    <row r="237" spans="3:8" x14ac:dyDescent="0.2">
      <c r="C237"/>
      <c r="D237"/>
      <c r="E237"/>
      <c r="F237"/>
      <c r="G237" s="339"/>
      <c r="H237"/>
    </row>
    <row r="238" spans="3:8" x14ac:dyDescent="0.2">
      <c r="C238"/>
      <c r="D238"/>
      <c r="E238"/>
      <c r="F238"/>
      <c r="G238" s="339"/>
      <c r="H238"/>
    </row>
    <row r="239" spans="3:8" x14ac:dyDescent="0.2">
      <c r="C239"/>
      <c r="D239"/>
      <c r="E239"/>
      <c r="F239"/>
      <c r="G239" s="339"/>
      <c r="H239"/>
    </row>
    <row r="240" spans="3:8" x14ac:dyDescent="0.2">
      <c r="C240"/>
      <c r="D240"/>
      <c r="E240"/>
      <c r="F240"/>
      <c r="G240" s="339"/>
      <c r="H240"/>
    </row>
    <row r="241" spans="3:8" x14ac:dyDescent="0.2">
      <c r="C241"/>
      <c r="D241"/>
      <c r="E241"/>
      <c r="F241"/>
      <c r="G241" s="339"/>
      <c r="H241"/>
    </row>
    <row r="242" spans="3:8" x14ac:dyDescent="0.2">
      <c r="C242"/>
      <c r="D242"/>
      <c r="E242"/>
      <c r="F242"/>
      <c r="G242" s="339"/>
      <c r="H242"/>
    </row>
    <row r="243" spans="3:8" x14ac:dyDescent="0.2">
      <c r="C243"/>
      <c r="D243"/>
      <c r="E243"/>
      <c r="F243"/>
      <c r="G243" s="339"/>
      <c r="H243"/>
    </row>
    <row r="244" spans="3:8" x14ac:dyDescent="0.2">
      <c r="C244"/>
      <c r="D244"/>
      <c r="E244"/>
      <c r="F244"/>
      <c r="G244" s="339"/>
      <c r="H244"/>
    </row>
    <row r="245" spans="3:8" x14ac:dyDescent="0.2">
      <c r="C245"/>
      <c r="D245"/>
      <c r="E245"/>
      <c r="F245"/>
      <c r="G245" s="339"/>
      <c r="H245"/>
    </row>
    <row r="246" spans="3:8" x14ac:dyDescent="0.2">
      <c r="C246"/>
      <c r="D246"/>
      <c r="E246"/>
      <c r="F246"/>
      <c r="G246" s="339"/>
      <c r="H246"/>
    </row>
    <row r="247" spans="3:8" x14ac:dyDescent="0.2">
      <c r="C247"/>
      <c r="D247"/>
      <c r="E247"/>
      <c r="F247"/>
      <c r="G247" s="339"/>
      <c r="H247"/>
    </row>
    <row r="248" spans="3:8" x14ac:dyDescent="0.2">
      <c r="C248"/>
      <c r="D248"/>
      <c r="E248"/>
      <c r="F248"/>
      <c r="G248" s="339"/>
      <c r="H248"/>
    </row>
    <row r="249" spans="3:8" x14ac:dyDescent="0.2">
      <c r="C249"/>
      <c r="D249"/>
      <c r="E249"/>
      <c r="F249"/>
      <c r="G249" s="339"/>
      <c r="H249"/>
    </row>
    <row r="250" spans="3:8" x14ac:dyDescent="0.2">
      <c r="C250"/>
      <c r="D250"/>
      <c r="E250"/>
      <c r="F250"/>
      <c r="G250" s="339"/>
      <c r="H250"/>
    </row>
    <row r="251" spans="3:8" x14ac:dyDescent="0.2">
      <c r="C251"/>
      <c r="D251"/>
      <c r="E251"/>
      <c r="F251"/>
      <c r="G251" s="339"/>
      <c r="H251"/>
    </row>
    <row r="252" spans="3:8" x14ac:dyDescent="0.2">
      <c r="C252"/>
      <c r="D252"/>
      <c r="E252"/>
      <c r="F252"/>
      <c r="G252" s="339"/>
      <c r="H252"/>
    </row>
    <row r="253" spans="3:8" x14ac:dyDescent="0.2">
      <c r="C253"/>
      <c r="D253"/>
      <c r="E253"/>
      <c r="F253"/>
      <c r="G253" s="339"/>
      <c r="H253"/>
    </row>
    <row r="254" spans="3:8" x14ac:dyDescent="0.2">
      <c r="C254"/>
      <c r="D254"/>
      <c r="E254"/>
      <c r="F254"/>
      <c r="G254" s="339"/>
      <c r="H254"/>
    </row>
    <row r="255" spans="3:8" x14ac:dyDescent="0.2">
      <c r="C255"/>
      <c r="D255"/>
      <c r="E255"/>
      <c r="F255"/>
      <c r="G255" s="339"/>
      <c r="H255"/>
    </row>
    <row r="256" spans="3:8" x14ac:dyDescent="0.2">
      <c r="C256"/>
      <c r="D256"/>
      <c r="E256"/>
      <c r="F256"/>
      <c r="G256" s="339"/>
      <c r="H256"/>
    </row>
    <row r="257" spans="3:8" x14ac:dyDescent="0.2">
      <c r="C257"/>
      <c r="D257"/>
      <c r="E257"/>
      <c r="F257"/>
      <c r="G257" s="339"/>
      <c r="H257"/>
    </row>
    <row r="258" spans="3:8" x14ac:dyDescent="0.2">
      <c r="C258"/>
      <c r="D258"/>
      <c r="E258"/>
      <c r="F258"/>
      <c r="G258" s="339"/>
      <c r="H258"/>
    </row>
    <row r="259" spans="3:8" x14ac:dyDescent="0.2">
      <c r="C259"/>
      <c r="D259"/>
      <c r="E259"/>
      <c r="F259"/>
      <c r="G259" s="339"/>
      <c r="H259"/>
    </row>
    <row r="260" spans="3:8" x14ac:dyDescent="0.2">
      <c r="C260"/>
      <c r="D260"/>
      <c r="E260"/>
      <c r="F260"/>
      <c r="G260" s="339"/>
      <c r="H260"/>
    </row>
    <row r="261" spans="3:8" x14ac:dyDescent="0.2">
      <c r="C261"/>
      <c r="D261"/>
      <c r="E261"/>
      <c r="F261"/>
      <c r="G261" s="339"/>
      <c r="H261"/>
    </row>
    <row r="262" spans="3:8" x14ac:dyDescent="0.2">
      <c r="C262"/>
      <c r="D262"/>
      <c r="E262"/>
      <c r="F262"/>
      <c r="G262" s="339"/>
      <c r="H262"/>
    </row>
    <row r="263" spans="3:8" x14ac:dyDescent="0.2">
      <c r="C263"/>
      <c r="D263"/>
      <c r="E263"/>
      <c r="F263"/>
      <c r="G263" s="339"/>
      <c r="H263"/>
    </row>
    <row r="264" spans="3:8" x14ac:dyDescent="0.2">
      <c r="C264"/>
      <c r="D264"/>
      <c r="E264"/>
      <c r="F264"/>
      <c r="G264" s="339"/>
      <c r="H264"/>
    </row>
    <row r="265" spans="3:8" x14ac:dyDescent="0.2">
      <c r="C265"/>
      <c r="D265"/>
      <c r="E265"/>
      <c r="F265"/>
      <c r="G265" s="339"/>
      <c r="H265"/>
    </row>
    <row r="266" spans="3:8" x14ac:dyDescent="0.2">
      <c r="C266"/>
      <c r="D266"/>
      <c r="E266"/>
      <c r="F266"/>
      <c r="G266" s="339"/>
      <c r="H266"/>
    </row>
    <row r="267" spans="3:8" x14ac:dyDescent="0.2">
      <c r="C267"/>
      <c r="D267"/>
      <c r="E267"/>
      <c r="F267"/>
      <c r="G267" s="339"/>
      <c r="H267"/>
    </row>
    <row r="268" spans="3:8" x14ac:dyDescent="0.2">
      <c r="C268"/>
      <c r="D268"/>
      <c r="E268"/>
      <c r="F268"/>
      <c r="G268" s="339"/>
      <c r="H268"/>
    </row>
    <row r="269" spans="3:8" x14ac:dyDescent="0.2">
      <c r="C269"/>
      <c r="D269"/>
      <c r="E269"/>
      <c r="F269"/>
      <c r="G269" s="339"/>
      <c r="H269"/>
    </row>
    <row r="270" spans="3:8" x14ac:dyDescent="0.2">
      <c r="C270"/>
      <c r="D270"/>
      <c r="E270"/>
      <c r="F270"/>
      <c r="G270" s="339"/>
      <c r="H270"/>
    </row>
    <row r="271" spans="3:8" x14ac:dyDescent="0.2">
      <c r="C271"/>
      <c r="D271"/>
      <c r="E271"/>
      <c r="F271"/>
      <c r="G271" s="339"/>
      <c r="H271"/>
    </row>
    <row r="272" spans="3:8" x14ac:dyDescent="0.2">
      <c r="C272"/>
      <c r="D272"/>
      <c r="E272"/>
      <c r="F272"/>
      <c r="G272" s="339"/>
      <c r="H272"/>
    </row>
    <row r="273" spans="3:8" x14ac:dyDescent="0.2">
      <c r="C273"/>
      <c r="D273"/>
      <c r="E273"/>
      <c r="F273"/>
      <c r="G273" s="339"/>
      <c r="H273"/>
    </row>
    <row r="274" spans="3:8" x14ac:dyDescent="0.2">
      <c r="C274"/>
      <c r="D274"/>
      <c r="E274"/>
      <c r="F274"/>
      <c r="G274" s="339"/>
      <c r="H274"/>
    </row>
    <row r="275" spans="3:8" x14ac:dyDescent="0.2">
      <c r="C275"/>
      <c r="D275"/>
      <c r="E275"/>
      <c r="F275"/>
      <c r="G275" s="339"/>
      <c r="H275"/>
    </row>
    <row r="276" spans="3:8" x14ac:dyDescent="0.2">
      <c r="C276"/>
      <c r="D276"/>
      <c r="E276"/>
      <c r="F276"/>
      <c r="G276" s="339"/>
      <c r="H276"/>
    </row>
    <row r="277" spans="3:8" x14ac:dyDescent="0.2">
      <c r="C277"/>
      <c r="D277"/>
      <c r="E277"/>
      <c r="F277"/>
      <c r="G277" s="339"/>
      <c r="H277"/>
    </row>
    <row r="278" spans="3:8" x14ac:dyDescent="0.2">
      <c r="C278"/>
      <c r="D278"/>
      <c r="E278"/>
      <c r="F278"/>
      <c r="G278" s="339"/>
      <c r="H278"/>
    </row>
    <row r="279" spans="3:8" x14ac:dyDescent="0.2">
      <c r="C279"/>
      <c r="D279"/>
      <c r="E279"/>
      <c r="F279"/>
      <c r="G279" s="339"/>
      <c r="H279"/>
    </row>
    <row r="280" spans="3:8" x14ac:dyDescent="0.2">
      <c r="C280"/>
      <c r="D280"/>
      <c r="E280"/>
      <c r="F280"/>
      <c r="G280" s="339"/>
      <c r="H280"/>
    </row>
    <row r="281" spans="3:8" x14ac:dyDescent="0.2">
      <c r="C281"/>
      <c r="D281"/>
      <c r="E281"/>
      <c r="F281"/>
      <c r="G281" s="339"/>
      <c r="H281"/>
    </row>
    <row r="282" spans="3:8" x14ac:dyDescent="0.2">
      <c r="C282"/>
      <c r="D282"/>
      <c r="E282"/>
      <c r="F282"/>
      <c r="G282" s="339"/>
      <c r="H282"/>
    </row>
    <row r="283" spans="3:8" x14ac:dyDescent="0.2">
      <c r="C283"/>
      <c r="D283"/>
      <c r="E283"/>
      <c r="F283"/>
      <c r="G283" s="339"/>
      <c r="H283"/>
    </row>
    <row r="284" spans="3:8" x14ac:dyDescent="0.2">
      <c r="C284"/>
      <c r="D284"/>
      <c r="E284"/>
      <c r="F284"/>
      <c r="G284" s="339"/>
      <c r="H284"/>
    </row>
    <row r="285" spans="3:8" x14ac:dyDescent="0.2">
      <c r="C285"/>
      <c r="D285"/>
      <c r="E285"/>
      <c r="F285"/>
      <c r="G285" s="339"/>
      <c r="H285"/>
    </row>
    <row r="286" spans="3:8" x14ac:dyDescent="0.2">
      <c r="C286"/>
      <c r="D286"/>
      <c r="E286"/>
      <c r="F286"/>
      <c r="G286" s="339"/>
      <c r="H286"/>
    </row>
    <row r="287" spans="3:8" x14ac:dyDescent="0.2">
      <c r="C287"/>
      <c r="D287"/>
      <c r="E287"/>
      <c r="F287"/>
      <c r="G287" s="339"/>
      <c r="H287"/>
    </row>
    <row r="288" spans="3:8" x14ac:dyDescent="0.2">
      <c r="C288"/>
      <c r="D288"/>
      <c r="E288"/>
      <c r="F288"/>
      <c r="G288" s="339"/>
      <c r="H288"/>
    </row>
    <row r="289" spans="3:8" x14ac:dyDescent="0.2">
      <c r="C289"/>
      <c r="D289"/>
      <c r="E289"/>
      <c r="F289"/>
      <c r="G289" s="339"/>
      <c r="H289"/>
    </row>
    <row r="290" spans="3:8" x14ac:dyDescent="0.2">
      <c r="C290"/>
      <c r="D290"/>
      <c r="E290"/>
      <c r="F290"/>
      <c r="G290" s="339"/>
      <c r="H290"/>
    </row>
    <row r="291" spans="3:8" x14ac:dyDescent="0.2">
      <c r="C291"/>
      <c r="D291"/>
      <c r="E291"/>
      <c r="F291"/>
      <c r="G291" s="339"/>
      <c r="H291"/>
    </row>
    <row r="292" spans="3:8" x14ac:dyDescent="0.2">
      <c r="C292"/>
      <c r="D292"/>
      <c r="E292"/>
      <c r="F292"/>
      <c r="G292" s="339"/>
      <c r="H292"/>
    </row>
    <row r="293" spans="3:8" x14ac:dyDescent="0.2">
      <c r="C293"/>
      <c r="D293"/>
      <c r="E293"/>
      <c r="F293"/>
      <c r="G293" s="339"/>
      <c r="H293"/>
    </row>
    <row r="294" spans="3:8" x14ac:dyDescent="0.2">
      <c r="C294"/>
      <c r="D294"/>
      <c r="E294"/>
      <c r="F294"/>
      <c r="G294" s="339"/>
      <c r="H294"/>
    </row>
    <row r="295" spans="3:8" x14ac:dyDescent="0.2">
      <c r="C295"/>
      <c r="D295"/>
      <c r="E295"/>
      <c r="F295"/>
      <c r="G295" s="339"/>
      <c r="H295"/>
    </row>
    <row r="296" spans="3:8" x14ac:dyDescent="0.2">
      <c r="C296"/>
      <c r="D296"/>
      <c r="E296"/>
      <c r="F296"/>
      <c r="G296" s="339"/>
      <c r="H296"/>
    </row>
    <row r="297" spans="3:8" x14ac:dyDescent="0.2">
      <c r="C297"/>
      <c r="D297"/>
      <c r="E297"/>
      <c r="F297"/>
      <c r="G297" s="339"/>
      <c r="H297"/>
    </row>
    <row r="298" spans="3:8" x14ac:dyDescent="0.2">
      <c r="C298"/>
      <c r="D298"/>
      <c r="E298"/>
      <c r="F298"/>
      <c r="G298" s="339"/>
      <c r="H298"/>
    </row>
    <row r="299" spans="3:8" x14ac:dyDescent="0.2">
      <c r="C299"/>
      <c r="D299"/>
      <c r="E299"/>
      <c r="F299"/>
      <c r="G299" s="339"/>
      <c r="H299"/>
    </row>
    <row r="300" spans="3:8" x14ac:dyDescent="0.2">
      <c r="C300"/>
      <c r="D300"/>
      <c r="E300"/>
      <c r="F300"/>
      <c r="G300" s="339"/>
      <c r="H300"/>
    </row>
    <row r="301" spans="3:8" x14ac:dyDescent="0.2">
      <c r="C301"/>
      <c r="D301"/>
      <c r="E301"/>
      <c r="F301"/>
      <c r="G301" s="339"/>
      <c r="H301"/>
    </row>
    <row r="302" spans="3:8" x14ac:dyDescent="0.2">
      <c r="C302"/>
      <c r="D302"/>
      <c r="E302"/>
      <c r="F302"/>
      <c r="G302" s="339"/>
      <c r="H302"/>
    </row>
    <row r="303" spans="3:8" x14ac:dyDescent="0.2">
      <c r="C303"/>
      <c r="D303"/>
      <c r="E303"/>
      <c r="F303"/>
      <c r="G303" s="339"/>
      <c r="H303"/>
    </row>
    <row r="304" spans="3:8" x14ac:dyDescent="0.2">
      <c r="C304"/>
      <c r="D304"/>
      <c r="E304"/>
      <c r="F304"/>
      <c r="G304" s="339"/>
      <c r="H304"/>
    </row>
    <row r="305" spans="3:8" x14ac:dyDescent="0.2">
      <c r="C305"/>
      <c r="D305"/>
      <c r="E305"/>
      <c r="F305"/>
      <c r="G305" s="339"/>
      <c r="H305"/>
    </row>
    <row r="306" spans="3:8" x14ac:dyDescent="0.2">
      <c r="C306"/>
      <c r="D306"/>
      <c r="E306"/>
      <c r="F306"/>
      <c r="G306" s="339"/>
      <c r="H306"/>
    </row>
    <row r="307" spans="3:8" x14ac:dyDescent="0.2">
      <c r="C307"/>
      <c r="D307"/>
      <c r="E307"/>
      <c r="F307"/>
      <c r="G307" s="339"/>
      <c r="H307"/>
    </row>
    <row r="308" spans="3:8" x14ac:dyDescent="0.2">
      <c r="C308"/>
      <c r="D308"/>
      <c r="E308"/>
      <c r="F308"/>
      <c r="G308" s="339"/>
      <c r="H308"/>
    </row>
    <row r="309" spans="3:8" x14ac:dyDescent="0.2">
      <c r="C309"/>
      <c r="D309"/>
      <c r="E309"/>
      <c r="F309"/>
      <c r="G309" s="339"/>
      <c r="H309"/>
    </row>
    <row r="310" spans="3:8" x14ac:dyDescent="0.2">
      <c r="C310"/>
      <c r="D310"/>
      <c r="E310"/>
      <c r="F310"/>
      <c r="G310" s="339"/>
      <c r="H310"/>
    </row>
    <row r="311" spans="3:8" x14ac:dyDescent="0.2">
      <c r="C311"/>
      <c r="D311"/>
      <c r="E311"/>
      <c r="F311"/>
      <c r="G311" s="339"/>
      <c r="H311"/>
    </row>
    <row r="312" spans="3:8" x14ac:dyDescent="0.2">
      <c r="C312"/>
      <c r="D312"/>
      <c r="E312"/>
      <c r="F312"/>
      <c r="G312" s="339"/>
      <c r="H312"/>
    </row>
    <row r="313" spans="3:8" x14ac:dyDescent="0.2">
      <c r="C313"/>
      <c r="D313"/>
      <c r="E313"/>
      <c r="F313"/>
      <c r="G313" s="339"/>
      <c r="H313"/>
    </row>
    <row r="314" spans="3:8" x14ac:dyDescent="0.2">
      <c r="C314"/>
      <c r="D314"/>
      <c r="E314"/>
      <c r="F314"/>
      <c r="G314" s="339"/>
      <c r="H314"/>
    </row>
    <row r="315" spans="3:8" x14ac:dyDescent="0.2">
      <c r="C315"/>
      <c r="D315"/>
      <c r="E315"/>
      <c r="F315"/>
      <c r="G315" s="339"/>
      <c r="H315"/>
    </row>
    <row r="316" spans="3:8" x14ac:dyDescent="0.2">
      <c r="C316"/>
      <c r="D316"/>
      <c r="E316"/>
      <c r="F316"/>
      <c r="G316" s="339"/>
      <c r="H316"/>
    </row>
    <row r="317" spans="3:8" x14ac:dyDescent="0.2">
      <c r="C317"/>
      <c r="D317"/>
      <c r="E317"/>
      <c r="F317"/>
      <c r="G317" s="339"/>
      <c r="H317"/>
    </row>
    <row r="318" spans="3:8" x14ac:dyDescent="0.2">
      <c r="C318"/>
      <c r="D318"/>
      <c r="E318"/>
      <c r="F318"/>
      <c r="G318" s="339"/>
      <c r="H318"/>
    </row>
    <row r="319" spans="3:8" x14ac:dyDescent="0.2">
      <c r="C319"/>
      <c r="D319"/>
      <c r="E319"/>
      <c r="F319"/>
      <c r="G319" s="339"/>
      <c r="H319"/>
    </row>
    <row r="320" spans="3:8" x14ac:dyDescent="0.2">
      <c r="C320"/>
      <c r="D320"/>
      <c r="E320"/>
      <c r="F320"/>
      <c r="G320" s="339"/>
      <c r="H320"/>
    </row>
    <row r="321" spans="3:8" x14ac:dyDescent="0.2">
      <c r="C321"/>
      <c r="D321"/>
      <c r="E321"/>
      <c r="F321"/>
      <c r="G321" s="339"/>
      <c r="H321"/>
    </row>
    <row r="322" spans="3:8" x14ac:dyDescent="0.2">
      <c r="C322"/>
      <c r="D322"/>
      <c r="E322"/>
      <c r="F322"/>
      <c r="G322" s="339"/>
      <c r="H322"/>
    </row>
    <row r="323" spans="3:8" x14ac:dyDescent="0.2">
      <c r="C323"/>
      <c r="D323"/>
      <c r="E323"/>
      <c r="F323"/>
      <c r="G323" s="339"/>
      <c r="H323"/>
    </row>
    <row r="324" spans="3:8" x14ac:dyDescent="0.2">
      <c r="C324"/>
      <c r="D324"/>
      <c r="E324"/>
      <c r="F324"/>
      <c r="G324" s="339"/>
      <c r="H324"/>
    </row>
    <row r="325" spans="3:8" x14ac:dyDescent="0.2">
      <c r="C325"/>
      <c r="D325"/>
      <c r="E325"/>
      <c r="F325"/>
      <c r="G325" s="339"/>
      <c r="H325"/>
    </row>
    <row r="326" spans="3:8" x14ac:dyDescent="0.2">
      <c r="C326"/>
      <c r="D326"/>
      <c r="E326"/>
      <c r="F326"/>
      <c r="G326" s="339"/>
      <c r="H326"/>
    </row>
    <row r="327" spans="3:8" x14ac:dyDescent="0.2">
      <c r="C327"/>
      <c r="D327"/>
      <c r="E327"/>
      <c r="F327"/>
      <c r="G327" s="339"/>
      <c r="H327"/>
    </row>
    <row r="328" spans="3:8" x14ac:dyDescent="0.2">
      <c r="C328"/>
      <c r="D328"/>
      <c r="E328"/>
      <c r="F328"/>
      <c r="G328" s="339"/>
      <c r="H328"/>
    </row>
    <row r="329" spans="3:8" x14ac:dyDescent="0.2">
      <c r="C329"/>
      <c r="D329"/>
      <c r="E329"/>
      <c r="F329"/>
      <c r="G329" s="339"/>
      <c r="H329"/>
    </row>
    <row r="330" spans="3:8" x14ac:dyDescent="0.2">
      <c r="C330"/>
      <c r="D330"/>
      <c r="E330"/>
      <c r="F330"/>
      <c r="G330" s="339"/>
      <c r="H330"/>
    </row>
    <row r="331" spans="3:8" x14ac:dyDescent="0.2">
      <c r="C331"/>
      <c r="D331"/>
      <c r="E331"/>
      <c r="F331"/>
      <c r="G331" s="339"/>
      <c r="H331"/>
    </row>
    <row r="332" spans="3:8" x14ac:dyDescent="0.2">
      <c r="C332"/>
      <c r="D332"/>
      <c r="E332"/>
      <c r="F332"/>
      <c r="G332" s="339"/>
      <c r="H332"/>
    </row>
    <row r="333" spans="3:8" x14ac:dyDescent="0.2">
      <c r="C333"/>
      <c r="D333"/>
      <c r="E333"/>
      <c r="F333"/>
      <c r="G333" s="339"/>
      <c r="H333"/>
    </row>
    <row r="334" spans="3:8" x14ac:dyDescent="0.2">
      <c r="C334"/>
      <c r="D334"/>
      <c r="E334"/>
      <c r="F334"/>
      <c r="G334" s="339"/>
      <c r="H334"/>
    </row>
    <row r="335" spans="3:8" x14ac:dyDescent="0.2">
      <c r="C335"/>
      <c r="D335"/>
      <c r="E335"/>
      <c r="F335"/>
      <c r="G335" s="339"/>
      <c r="H335"/>
    </row>
    <row r="336" spans="3:8" x14ac:dyDescent="0.2">
      <c r="C336"/>
      <c r="D336"/>
      <c r="E336"/>
      <c r="F336"/>
      <c r="G336" s="339"/>
      <c r="H336"/>
    </row>
    <row r="337" spans="3:8" x14ac:dyDescent="0.2">
      <c r="C337"/>
      <c r="D337"/>
      <c r="E337"/>
      <c r="F337"/>
      <c r="G337" s="339"/>
      <c r="H337"/>
    </row>
    <row r="338" spans="3:8" x14ac:dyDescent="0.2">
      <c r="C338"/>
      <c r="D338"/>
      <c r="E338"/>
      <c r="F338"/>
      <c r="G338" s="339"/>
      <c r="H338"/>
    </row>
    <row r="339" spans="3:8" x14ac:dyDescent="0.2">
      <c r="C339"/>
      <c r="D339"/>
      <c r="E339"/>
      <c r="F339"/>
      <c r="G339" s="339"/>
      <c r="H339"/>
    </row>
    <row r="340" spans="3:8" x14ac:dyDescent="0.2">
      <c r="C340"/>
      <c r="D340"/>
      <c r="E340"/>
      <c r="F340"/>
      <c r="G340" s="339"/>
      <c r="H340"/>
    </row>
    <row r="341" spans="3:8" x14ac:dyDescent="0.2">
      <c r="C341"/>
      <c r="D341"/>
      <c r="E341"/>
      <c r="F341"/>
      <c r="G341" s="339"/>
      <c r="H341"/>
    </row>
    <row r="342" spans="3:8" x14ac:dyDescent="0.2">
      <c r="C342"/>
      <c r="D342"/>
      <c r="E342"/>
      <c r="F342"/>
      <c r="G342" s="339"/>
      <c r="H342"/>
    </row>
    <row r="343" spans="3:8" x14ac:dyDescent="0.2">
      <c r="C343"/>
      <c r="D343"/>
      <c r="E343"/>
      <c r="F343"/>
      <c r="G343" s="339"/>
      <c r="H343"/>
    </row>
    <row r="344" spans="3:8" x14ac:dyDescent="0.2">
      <c r="C344"/>
      <c r="D344"/>
      <c r="E344"/>
      <c r="F344"/>
      <c r="G344" s="339"/>
      <c r="H344"/>
    </row>
    <row r="345" spans="3:8" x14ac:dyDescent="0.2">
      <c r="C345"/>
      <c r="D345"/>
      <c r="E345"/>
      <c r="F345"/>
      <c r="G345" s="339"/>
      <c r="H345"/>
    </row>
    <row r="346" spans="3:8" x14ac:dyDescent="0.2">
      <c r="C346"/>
      <c r="D346"/>
      <c r="E346"/>
      <c r="F346"/>
      <c r="G346" s="339"/>
      <c r="H346"/>
    </row>
    <row r="347" spans="3:8" x14ac:dyDescent="0.2">
      <c r="C347"/>
      <c r="D347"/>
      <c r="E347"/>
      <c r="F347"/>
      <c r="G347" s="339"/>
      <c r="H347"/>
    </row>
    <row r="348" spans="3:8" x14ac:dyDescent="0.2">
      <c r="C348"/>
      <c r="D348"/>
      <c r="E348"/>
      <c r="F348"/>
      <c r="G348" s="339"/>
      <c r="H348"/>
    </row>
    <row r="349" spans="3:8" x14ac:dyDescent="0.2">
      <c r="C349"/>
      <c r="D349"/>
      <c r="E349"/>
      <c r="F349"/>
      <c r="G349" s="339"/>
      <c r="H349"/>
    </row>
    <row r="350" spans="3:8" x14ac:dyDescent="0.2">
      <c r="C350"/>
      <c r="D350"/>
      <c r="E350"/>
      <c r="F350"/>
      <c r="G350" s="339"/>
      <c r="H350"/>
    </row>
    <row r="351" spans="3:8" x14ac:dyDescent="0.2">
      <c r="C351"/>
      <c r="D351"/>
      <c r="E351"/>
      <c r="F351"/>
      <c r="G351" s="339"/>
      <c r="H351"/>
    </row>
    <row r="352" spans="3:8" x14ac:dyDescent="0.2">
      <c r="C352"/>
      <c r="D352"/>
      <c r="E352"/>
      <c r="F352"/>
      <c r="G352" s="339"/>
      <c r="H352"/>
    </row>
    <row r="353" spans="3:8" x14ac:dyDescent="0.2">
      <c r="C353"/>
      <c r="D353"/>
      <c r="E353"/>
      <c r="F353"/>
      <c r="G353" s="339"/>
      <c r="H353"/>
    </row>
    <row r="354" spans="3:8" x14ac:dyDescent="0.2">
      <c r="C354"/>
      <c r="D354"/>
      <c r="E354"/>
      <c r="F354"/>
      <c r="G354" s="339"/>
      <c r="H354"/>
    </row>
    <row r="355" spans="3:8" x14ac:dyDescent="0.2">
      <c r="C355"/>
      <c r="D355"/>
      <c r="E355"/>
      <c r="F355"/>
      <c r="G355" s="339"/>
      <c r="H355"/>
    </row>
    <row r="356" spans="3:8" x14ac:dyDescent="0.2">
      <c r="C356"/>
      <c r="D356"/>
      <c r="E356"/>
      <c r="F356"/>
      <c r="G356" s="339"/>
      <c r="H356"/>
    </row>
    <row r="357" spans="3:8" x14ac:dyDescent="0.2">
      <c r="C357"/>
      <c r="D357"/>
      <c r="E357"/>
      <c r="F357"/>
      <c r="G357" s="339"/>
      <c r="H357"/>
    </row>
    <row r="358" spans="3:8" x14ac:dyDescent="0.2">
      <c r="C358"/>
      <c r="D358"/>
      <c r="E358"/>
      <c r="F358"/>
      <c r="G358" s="339"/>
      <c r="H358"/>
    </row>
    <row r="359" spans="3:8" x14ac:dyDescent="0.2">
      <c r="C359"/>
      <c r="D359"/>
      <c r="E359"/>
      <c r="F359"/>
      <c r="G359" s="339"/>
      <c r="H359"/>
    </row>
    <row r="360" spans="3:8" x14ac:dyDescent="0.2">
      <c r="C360"/>
      <c r="D360"/>
      <c r="E360"/>
      <c r="F360"/>
      <c r="G360" s="339"/>
      <c r="H360"/>
    </row>
    <row r="361" spans="3:8" x14ac:dyDescent="0.2">
      <c r="C361"/>
      <c r="D361"/>
      <c r="E361"/>
      <c r="F361"/>
      <c r="G361" s="339"/>
      <c r="H361"/>
    </row>
    <row r="362" spans="3:8" x14ac:dyDescent="0.2">
      <c r="C362"/>
      <c r="D362"/>
      <c r="E362"/>
      <c r="F362"/>
      <c r="G362" s="339"/>
      <c r="H362"/>
    </row>
    <row r="363" spans="3:8" x14ac:dyDescent="0.2">
      <c r="C363"/>
      <c r="D363"/>
      <c r="E363"/>
      <c r="F363"/>
      <c r="G363" s="339"/>
      <c r="H363"/>
    </row>
    <row r="364" spans="3:8" x14ac:dyDescent="0.2">
      <c r="C364"/>
      <c r="D364"/>
      <c r="E364"/>
      <c r="F364"/>
      <c r="G364" s="339"/>
      <c r="H364"/>
    </row>
    <row r="365" spans="3:8" x14ac:dyDescent="0.2">
      <c r="C365"/>
      <c r="D365"/>
      <c r="E365"/>
      <c r="F365"/>
      <c r="G365" s="339"/>
      <c r="H365"/>
    </row>
    <row r="366" spans="3:8" x14ac:dyDescent="0.2">
      <c r="C366"/>
      <c r="D366"/>
      <c r="E366"/>
      <c r="F366"/>
      <c r="G366" s="339"/>
      <c r="H366"/>
    </row>
    <row r="367" spans="3:8" x14ac:dyDescent="0.2">
      <c r="C367"/>
      <c r="D367"/>
      <c r="E367"/>
      <c r="F367"/>
      <c r="G367" s="339"/>
      <c r="H367"/>
    </row>
    <row r="368" spans="3:8" x14ac:dyDescent="0.2">
      <c r="C368"/>
      <c r="D368"/>
      <c r="E368"/>
      <c r="F368"/>
      <c r="G368" s="339"/>
      <c r="H368"/>
    </row>
    <row r="369" spans="3:8" x14ac:dyDescent="0.2">
      <c r="C369"/>
      <c r="D369"/>
      <c r="E369"/>
      <c r="F369"/>
      <c r="G369" s="339"/>
      <c r="H369"/>
    </row>
    <row r="370" spans="3:8" x14ac:dyDescent="0.2">
      <c r="C370"/>
      <c r="D370"/>
      <c r="E370"/>
      <c r="F370"/>
      <c r="G370" s="339"/>
      <c r="H370"/>
    </row>
    <row r="371" spans="3:8" x14ac:dyDescent="0.2">
      <c r="C371"/>
      <c r="D371"/>
      <c r="E371"/>
      <c r="F371"/>
      <c r="G371" s="339"/>
      <c r="H371"/>
    </row>
    <row r="372" spans="3:8" x14ac:dyDescent="0.2">
      <c r="C372"/>
      <c r="D372"/>
      <c r="E372"/>
      <c r="F372"/>
      <c r="G372" s="339"/>
      <c r="H372"/>
    </row>
    <row r="373" spans="3:8" x14ac:dyDescent="0.2">
      <c r="C373"/>
      <c r="D373"/>
      <c r="E373"/>
      <c r="F373"/>
      <c r="G373" s="339"/>
      <c r="H373"/>
    </row>
    <row r="374" spans="3:8" x14ac:dyDescent="0.2">
      <c r="C374"/>
      <c r="D374"/>
      <c r="E374"/>
      <c r="F374"/>
      <c r="G374" s="339"/>
      <c r="H374"/>
    </row>
    <row r="375" spans="3:8" x14ac:dyDescent="0.2">
      <c r="C375"/>
      <c r="D375"/>
      <c r="E375"/>
      <c r="F375"/>
      <c r="G375" s="339"/>
      <c r="H375"/>
    </row>
    <row r="376" spans="3:8" x14ac:dyDescent="0.2">
      <c r="C376"/>
      <c r="D376"/>
      <c r="E376"/>
      <c r="F376"/>
      <c r="G376" s="339"/>
      <c r="H376"/>
    </row>
    <row r="377" spans="3:8" x14ac:dyDescent="0.2">
      <c r="C377"/>
      <c r="D377"/>
      <c r="E377"/>
      <c r="F377"/>
      <c r="G377" s="339"/>
      <c r="H377"/>
    </row>
    <row r="378" spans="3:8" x14ac:dyDescent="0.2">
      <c r="C378"/>
      <c r="D378"/>
      <c r="E378"/>
      <c r="F378"/>
      <c r="G378" s="339"/>
      <c r="H378"/>
    </row>
    <row r="379" spans="3:8" x14ac:dyDescent="0.2">
      <c r="C379"/>
      <c r="D379"/>
      <c r="E379"/>
      <c r="F379"/>
      <c r="G379" s="339"/>
      <c r="H379"/>
    </row>
    <row r="380" spans="3:8" x14ac:dyDescent="0.2">
      <c r="C380"/>
      <c r="D380"/>
      <c r="E380"/>
      <c r="F380"/>
      <c r="G380" s="339"/>
      <c r="H380"/>
    </row>
    <row r="381" spans="3:8" x14ac:dyDescent="0.2">
      <c r="C381"/>
      <c r="D381"/>
      <c r="E381"/>
      <c r="F381"/>
      <c r="G381" s="339"/>
      <c r="H381"/>
    </row>
    <row r="382" spans="3:8" x14ac:dyDescent="0.2">
      <c r="C382"/>
      <c r="D382"/>
      <c r="E382"/>
      <c r="F382"/>
      <c r="G382" s="339"/>
      <c r="H382"/>
    </row>
    <row r="383" spans="3:8" x14ac:dyDescent="0.2">
      <c r="C383"/>
      <c r="D383"/>
      <c r="E383"/>
      <c r="F383"/>
      <c r="G383" s="339"/>
      <c r="H383"/>
    </row>
    <row r="384" spans="3:8" x14ac:dyDescent="0.2">
      <c r="C384"/>
      <c r="D384"/>
      <c r="E384"/>
      <c r="F384"/>
      <c r="G384" s="339"/>
      <c r="H384"/>
    </row>
    <row r="385" spans="3:8" x14ac:dyDescent="0.2">
      <c r="C385"/>
      <c r="D385"/>
      <c r="E385"/>
      <c r="F385"/>
      <c r="G385" s="339"/>
      <c r="H385"/>
    </row>
    <row r="386" spans="3:8" x14ac:dyDescent="0.2">
      <c r="C386"/>
      <c r="D386"/>
      <c r="E386"/>
      <c r="F386"/>
      <c r="G386" s="339"/>
      <c r="H386"/>
    </row>
    <row r="387" spans="3:8" x14ac:dyDescent="0.2">
      <c r="C387"/>
      <c r="D387"/>
      <c r="E387"/>
      <c r="F387"/>
      <c r="G387" s="339"/>
      <c r="H387"/>
    </row>
    <row r="388" spans="3:8" x14ac:dyDescent="0.2">
      <c r="C388"/>
      <c r="D388"/>
      <c r="E388"/>
      <c r="F388"/>
      <c r="G388" s="339"/>
      <c r="H388"/>
    </row>
    <row r="389" spans="3:8" x14ac:dyDescent="0.2">
      <c r="C389"/>
      <c r="D389"/>
      <c r="E389"/>
      <c r="F389"/>
      <c r="G389" s="339"/>
      <c r="H389"/>
    </row>
    <row r="390" spans="3:8" x14ac:dyDescent="0.2">
      <c r="C390"/>
      <c r="D390"/>
      <c r="E390"/>
      <c r="F390"/>
      <c r="G390" s="339"/>
      <c r="H390"/>
    </row>
    <row r="391" spans="3:8" x14ac:dyDescent="0.2">
      <c r="C391"/>
      <c r="D391"/>
      <c r="E391"/>
      <c r="F391"/>
      <c r="G391" s="339"/>
      <c r="H391"/>
    </row>
    <row r="392" spans="3:8" x14ac:dyDescent="0.2">
      <c r="C392"/>
      <c r="D392"/>
      <c r="E392"/>
      <c r="F392"/>
      <c r="G392" s="339"/>
      <c r="H392"/>
    </row>
    <row r="393" spans="3:8" x14ac:dyDescent="0.2">
      <c r="C393"/>
      <c r="D393"/>
      <c r="E393"/>
      <c r="F393"/>
      <c r="G393" s="339"/>
      <c r="H393"/>
    </row>
    <row r="394" spans="3:8" x14ac:dyDescent="0.2">
      <c r="C394"/>
      <c r="D394"/>
      <c r="E394"/>
      <c r="F394"/>
      <c r="G394" s="339"/>
      <c r="H394"/>
    </row>
    <row r="395" spans="3:8" x14ac:dyDescent="0.2">
      <c r="C395"/>
      <c r="D395"/>
      <c r="E395"/>
      <c r="F395"/>
      <c r="G395" s="339"/>
      <c r="H395"/>
    </row>
    <row r="396" spans="3:8" x14ac:dyDescent="0.2">
      <c r="C396"/>
      <c r="D396"/>
      <c r="E396"/>
      <c r="F396"/>
      <c r="G396" s="339"/>
      <c r="H396"/>
    </row>
    <row r="397" spans="3:8" x14ac:dyDescent="0.2">
      <c r="C397"/>
      <c r="D397"/>
      <c r="E397"/>
      <c r="F397"/>
      <c r="G397" s="339"/>
      <c r="H397"/>
    </row>
    <row r="398" spans="3:8" x14ac:dyDescent="0.2">
      <c r="C398"/>
      <c r="D398"/>
      <c r="E398"/>
      <c r="F398"/>
      <c r="G398" s="339"/>
      <c r="H398"/>
    </row>
    <row r="399" spans="3:8" x14ac:dyDescent="0.2">
      <c r="C399"/>
      <c r="D399"/>
      <c r="E399"/>
      <c r="F399"/>
      <c r="G399" s="339"/>
      <c r="H399"/>
    </row>
    <row r="400" spans="3:8" x14ac:dyDescent="0.2">
      <c r="C400"/>
      <c r="D400"/>
      <c r="E400"/>
      <c r="F400"/>
      <c r="G400" s="339"/>
      <c r="H400"/>
    </row>
    <row r="401" spans="3:8" x14ac:dyDescent="0.2">
      <c r="C401"/>
      <c r="D401"/>
      <c r="E401"/>
      <c r="F401"/>
      <c r="G401" s="339"/>
      <c r="H401"/>
    </row>
    <row r="402" spans="3:8" x14ac:dyDescent="0.2">
      <c r="C402"/>
      <c r="D402"/>
      <c r="E402"/>
      <c r="F402"/>
      <c r="G402" s="339"/>
      <c r="H402"/>
    </row>
    <row r="403" spans="3:8" x14ac:dyDescent="0.2">
      <c r="C403"/>
      <c r="D403"/>
      <c r="E403"/>
      <c r="F403"/>
      <c r="G403" s="339"/>
      <c r="H403"/>
    </row>
    <row r="404" spans="3:8" x14ac:dyDescent="0.2">
      <c r="C404"/>
      <c r="D404"/>
      <c r="E404"/>
      <c r="F404"/>
      <c r="G404" s="339"/>
      <c r="H404"/>
    </row>
    <row r="405" spans="3:8" x14ac:dyDescent="0.2">
      <c r="C405"/>
      <c r="D405"/>
      <c r="E405"/>
      <c r="F405"/>
      <c r="G405" s="339"/>
      <c r="H405"/>
    </row>
    <row r="406" spans="3:8" x14ac:dyDescent="0.2">
      <c r="C406"/>
      <c r="D406"/>
      <c r="E406"/>
      <c r="F406"/>
      <c r="G406" s="339"/>
      <c r="H406"/>
    </row>
    <row r="407" spans="3:8" x14ac:dyDescent="0.2">
      <c r="C407"/>
      <c r="D407"/>
      <c r="E407"/>
      <c r="F407"/>
      <c r="G407" s="339"/>
      <c r="H407"/>
    </row>
    <row r="408" spans="3:8" x14ac:dyDescent="0.2">
      <c r="C408"/>
      <c r="D408"/>
      <c r="E408"/>
      <c r="F408"/>
      <c r="G408" s="339"/>
      <c r="H408"/>
    </row>
    <row r="409" spans="3:8" x14ac:dyDescent="0.2">
      <c r="C409"/>
      <c r="D409"/>
      <c r="E409"/>
      <c r="F409"/>
      <c r="G409" s="339"/>
      <c r="H409"/>
    </row>
    <row r="410" spans="3:8" x14ac:dyDescent="0.2">
      <c r="C410"/>
      <c r="D410"/>
      <c r="E410"/>
      <c r="F410"/>
      <c r="G410" s="339"/>
      <c r="H410"/>
    </row>
    <row r="411" spans="3:8" x14ac:dyDescent="0.2">
      <c r="C411"/>
      <c r="D411"/>
      <c r="E411"/>
      <c r="F411"/>
      <c r="G411" s="339"/>
      <c r="H411"/>
    </row>
    <row r="412" spans="3:8" x14ac:dyDescent="0.2">
      <c r="C412"/>
      <c r="D412"/>
      <c r="E412"/>
      <c r="F412"/>
      <c r="G412" s="339"/>
      <c r="H412"/>
    </row>
    <row r="413" spans="3:8" x14ac:dyDescent="0.2">
      <c r="C413"/>
      <c r="D413"/>
      <c r="E413"/>
      <c r="F413"/>
      <c r="G413" s="339"/>
      <c r="H413"/>
    </row>
    <row r="414" spans="3:8" x14ac:dyDescent="0.2">
      <c r="C414"/>
      <c r="D414"/>
      <c r="E414"/>
      <c r="F414"/>
      <c r="G414" s="339"/>
      <c r="H414"/>
    </row>
    <row r="415" spans="3:8" x14ac:dyDescent="0.2">
      <c r="C415"/>
      <c r="D415"/>
      <c r="E415"/>
      <c r="F415"/>
      <c r="G415" s="339"/>
      <c r="H415"/>
    </row>
    <row r="416" spans="3:8" x14ac:dyDescent="0.2">
      <c r="C416"/>
      <c r="D416"/>
      <c r="E416"/>
      <c r="F416"/>
      <c r="G416" s="339"/>
      <c r="H416"/>
    </row>
    <row r="417" spans="3:8" x14ac:dyDescent="0.2">
      <c r="C417"/>
      <c r="D417"/>
      <c r="E417"/>
      <c r="F417"/>
      <c r="G417" s="339"/>
      <c r="H417"/>
    </row>
    <row r="418" spans="3:8" x14ac:dyDescent="0.2">
      <c r="C418"/>
      <c r="D418"/>
      <c r="E418"/>
      <c r="F418"/>
      <c r="G418" s="339"/>
      <c r="H418"/>
    </row>
    <row r="419" spans="3:8" x14ac:dyDescent="0.2">
      <c r="C419"/>
      <c r="D419"/>
      <c r="E419"/>
      <c r="F419"/>
      <c r="G419" s="339"/>
      <c r="H419"/>
    </row>
    <row r="420" spans="3:8" x14ac:dyDescent="0.2">
      <c r="C420"/>
      <c r="D420"/>
      <c r="E420"/>
      <c r="F420"/>
      <c r="G420" s="339"/>
      <c r="H420"/>
    </row>
    <row r="421" spans="3:8" x14ac:dyDescent="0.2">
      <c r="C421"/>
      <c r="D421"/>
      <c r="E421"/>
      <c r="F421"/>
      <c r="G421" s="339"/>
      <c r="H421"/>
    </row>
    <row r="422" spans="3:8" x14ac:dyDescent="0.2">
      <c r="C422"/>
      <c r="D422"/>
      <c r="E422"/>
      <c r="F422"/>
      <c r="G422" s="339"/>
      <c r="H422"/>
    </row>
    <row r="423" spans="3:8" x14ac:dyDescent="0.2">
      <c r="C423"/>
      <c r="D423"/>
      <c r="E423"/>
      <c r="F423"/>
      <c r="G423" s="339"/>
      <c r="H423"/>
    </row>
    <row r="424" spans="3:8" x14ac:dyDescent="0.2">
      <c r="C424"/>
      <c r="D424"/>
      <c r="E424"/>
      <c r="F424"/>
      <c r="G424" s="339"/>
      <c r="H424"/>
    </row>
    <row r="425" spans="3:8" x14ac:dyDescent="0.2">
      <c r="C425"/>
      <c r="D425"/>
      <c r="E425"/>
      <c r="F425"/>
      <c r="G425" s="339"/>
      <c r="H425"/>
    </row>
    <row r="426" spans="3:8" x14ac:dyDescent="0.2">
      <c r="C426"/>
      <c r="D426"/>
      <c r="E426"/>
      <c r="F426"/>
      <c r="G426" s="339"/>
      <c r="H426"/>
    </row>
    <row r="427" spans="3:8" x14ac:dyDescent="0.2">
      <c r="C427"/>
      <c r="D427"/>
      <c r="E427"/>
      <c r="F427"/>
      <c r="G427" s="339"/>
      <c r="H427"/>
    </row>
    <row r="428" spans="3:8" x14ac:dyDescent="0.2">
      <c r="C428"/>
      <c r="D428"/>
      <c r="E428"/>
      <c r="F428"/>
      <c r="G428" s="339"/>
      <c r="H428"/>
    </row>
    <row r="429" spans="3:8" x14ac:dyDescent="0.2">
      <c r="C429"/>
      <c r="D429"/>
      <c r="E429"/>
      <c r="F429"/>
      <c r="G429" s="339"/>
      <c r="H429"/>
    </row>
    <row r="430" spans="3:8" x14ac:dyDescent="0.2">
      <c r="C430"/>
      <c r="D430"/>
      <c r="E430"/>
      <c r="F430"/>
      <c r="G430" s="339"/>
      <c r="H430"/>
    </row>
    <row r="431" spans="3:8" x14ac:dyDescent="0.2">
      <c r="C431"/>
      <c r="D431"/>
      <c r="E431"/>
      <c r="F431"/>
      <c r="G431" s="339"/>
      <c r="H431"/>
    </row>
    <row r="432" spans="3:8" x14ac:dyDescent="0.2">
      <c r="C432"/>
      <c r="D432"/>
      <c r="E432"/>
      <c r="F432"/>
      <c r="G432" s="339"/>
      <c r="H432"/>
    </row>
    <row r="433" spans="3:8" x14ac:dyDescent="0.2">
      <c r="C433"/>
      <c r="D433"/>
      <c r="E433"/>
      <c r="F433"/>
      <c r="G433" s="339"/>
      <c r="H433"/>
    </row>
    <row r="434" spans="3:8" x14ac:dyDescent="0.2">
      <c r="C434"/>
      <c r="D434"/>
      <c r="E434"/>
      <c r="F434"/>
      <c r="G434" s="339"/>
      <c r="H434"/>
    </row>
    <row r="435" spans="3:8" x14ac:dyDescent="0.2">
      <c r="C435"/>
      <c r="D435"/>
      <c r="E435"/>
      <c r="F435"/>
      <c r="G435" s="339"/>
      <c r="H435"/>
    </row>
    <row r="436" spans="3:8" x14ac:dyDescent="0.2">
      <c r="C436"/>
      <c r="D436"/>
      <c r="E436"/>
      <c r="F436"/>
      <c r="G436" s="339"/>
      <c r="H436"/>
    </row>
    <row r="437" spans="3:8" x14ac:dyDescent="0.2">
      <c r="C437"/>
      <c r="D437"/>
      <c r="E437"/>
      <c r="F437"/>
      <c r="G437" s="339"/>
      <c r="H437"/>
    </row>
    <row r="438" spans="3:8" x14ac:dyDescent="0.2">
      <c r="C438"/>
      <c r="D438"/>
      <c r="E438"/>
      <c r="F438"/>
      <c r="G438" s="339"/>
      <c r="H438"/>
    </row>
    <row r="439" spans="3:8" x14ac:dyDescent="0.2">
      <c r="C439"/>
      <c r="D439"/>
      <c r="E439"/>
      <c r="F439"/>
      <c r="G439" s="339"/>
      <c r="H439"/>
    </row>
    <row r="440" spans="3:8" x14ac:dyDescent="0.2">
      <c r="C440"/>
      <c r="D440"/>
      <c r="E440"/>
      <c r="F440"/>
      <c r="G440" s="339"/>
      <c r="H440"/>
    </row>
    <row r="441" spans="3:8" x14ac:dyDescent="0.2">
      <c r="C441"/>
      <c r="D441"/>
      <c r="E441"/>
      <c r="F441"/>
      <c r="G441" s="339"/>
      <c r="H441"/>
    </row>
    <row r="442" spans="3:8" x14ac:dyDescent="0.2">
      <c r="C442"/>
      <c r="D442"/>
      <c r="E442"/>
      <c r="F442"/>
      <c r="G442" s="339"/>
      <c r="H442"/>
    </row>
    <row r="443" spans="3:8" x14ac:dyDescent="0.2">
      <c r="C443"/>
      <c r="D443"/>
      <c r="E443"/>
      <c r="F443"/>
      <c r="G443" s="339"/>
      <c r="H443"/>
    </row>
    <row r="444" spans="3:8" x14ac:dyDescent="0.2">
      <c r="C444"/>
      <c r="D444"/>
      <c r="E444"/>
      <c r="F444"/>
      <c r="G444" s="339"/>
      <c r="H444"/>
    </row>
    <row r="445" spans="3:8" x14ac:dyDescent="0.2">
      <c r="C445"/>
      <c r="D445"/>
      <c r="E445"/>
      <c r="F445"/>
      <c r="G445" s="339"/>
      <c r="H445"/>
    </row>
    <row r="446" spans="3:8" x14ac:dyDescent="0.2">
      <c r="C446"/>
      <c r="D446"/>
      <c r="E446"/>
      <c r="F446"/>
      <c r="G446" s="339"/>
      <c r="H446"/>
    </row>
    <row r="447" spans="3:8" x14ac:dyDescent="0.2">
      <c r="C447"/>
      <c r="D447"/>
      <c r="E447"/>
      <c r="F447"/>
      <c r="G447" s="339"/>
      <c r="H447"/>
    </row>
    <row r="448" spans="3:8" x14ac:dyDescent="0.2">
      <c r="C448"/>
      <c r="D448"/>
      <c r="E448"/>
      <c r="F448"/>
      <c r="G448" s="339"/>
      <c r="H448"/>
    </row>
    <row r="449" spans="3:8" x14ac:dyDescent="0.2">
      <c r="C449"/>
      <c r="D449"/>
      <c r="E449"/>
      <c r="F449"/>
      <c r="G449" s="339"/>
      <c r="H449"/>
    </row>
    <row r="450" spans="3:8" x14ac:dyDescent="0.2">
      <c r="C450"/>
      <c r="D450"/>
      <c r="E450"/>
      <c r="F450"/>
      <c r="G450" s="339"/>
      <c r="H450"/>
    </row>
    <row r="451" spans="3:8" x14ac:dyDescent="0.2">
      <c r="C451"/>
      <c r="D451"/>
      <c r="E451"/>
      <c r="F451"/>
      <c r="G451" s="339"/>
      <c r="H451"/>
    </row>
    <row r="452" spans="3:8" x14ac:dyDescent="0.2">
      <c r="C452"/>
      <c r="D452"/>
      <c r="E452"/>
      <c r="F452"/>
      <c r="G452" s="339"/>
      <c r="H452"/>
    </row>
    <row r="453" spans="3:8" x14ac:dyDescent="0.2">
      <c r="C453"/>
      <c r="D453"/>
      <c r="E453"/>
      <c r="F453"/>
      <c r="G453" s="339"/>
      <c r="H453"/>
    </row>
    <row r="454" spans="3:8" x14ac:dyDescent="0.2">
      <c r="C454"/>
      <c r="D454"/>
      <c r="E454"/>
      <c r="F454"/>
      <c r="G454" s="339"/>
      <c r="H454"/>
    </row>
    <row r="455" spans="3:8" x14ac:dyDescent="0.2">
      <c r="C455"/>
      <c r="D455"/>
      <c r="E455"/>
      <c r="F455"/>
      <c r="G455" s="339"/>
      <c r="H455"/>
    </row>
    <row r="456" spans="3:8" x14ac:dyDescent="0.2">
      <c r="C456"/>
      <c r="D456"/>
      <c r="E456"/>
      <c r="F456"/>
      <c r="G456" s="339"/>
      <c r="H456"/>
    </row>
    <row r="457" spans="3:8" x14ac:dyDescent="0.2">
      <c r="C457"/>
      <c r="D457"/>
      <c r="E457"/>
      <c r="F457"/>
      <c r="G457" s="339"/>
      <c r="H457"/>
    </row>
    <row r="458" spans="3:8" x14ac:dyDescent="0.2">
      <c r="C458"/>
      <c r="D458"/>
      <c r="E458"/>
      <c r="F458"/>
      <c r="G458" s="339"/>
      <c r="H458"/>
    </row>
    <row r="459" spans="3:8" x14ac:dyDescent="0.2">
      <c r="C459"/>
      <c r="D459"/>
      <c r="E459"/>
      <c r="F459"/>
      <c r="G459" s="339"/>
      <c r="H459"/>
    </row>
    <row r="460" spans="3:8" x14ac:dyDescent="0.2">
      <c r="C460"/>
      <c r="D460"/>
      <c r="E460"/>
      <c r="F460"/>
      <c r="G460" s="339"/>
      <c r="H460"/>
    </row>
    <row r="461" spans="3:8" x14ac:dyDescent="0.2">
      <c r="C461"/>
      <c r="D461"/>
      <c r="E461"/>
      <c r="F461"/>
      <c r="G461" s="339"/>
      <c r="H461"/>
    </row>
    <row r="462" spans="3:8" x14ac:dyDescent="0.2">
      <c r="C462"/>
      <c r="D462"/>
      <c r="E462"/>
      <c r="F462"/>
      <c r="G462" s="339"/>
      <c r="H462"/>
    </row>
    <row r="463" spans="3:8" x14ac:dyDescent="0.2">
      <c r="C463"/>
      <c r="D463"/>
      <c r="E463"/>
      <c r="F463"/>
      <c r="G463" s="339"/>
      <c r="H463"/>
    </row>
    <row r="464" spans="3:8" x14ac:dyDescent="0.2">
      <c r="C464"/>
      <c r="D464"/>
      <c r="E464"/>
      <c r="F464"/>
      <c r="G464" s="339"/>
      <c r="H464"/>
    </row>
    <row r="465" spans="3:8" x14ac:dyDescent="0.2">
      <c r="C465"/>
      <c r="D465"/>
      <c r="E465"/>
      <c r="F465"/>
      <c r="G465" s="339"/>
      <c r="H465"/>
    </row>
    <row r="466" spans="3:8" x14ac:dyDescent="0.2">
      <c r="C466"/>
      <c r="D466"/>
      <c r="E466"/>
      <c r="F466"/>
      <c r="G466" s="339"/>
      <c r="H466"/>
    </row>
    <row r="467" spans="3:8" x14ac:dyDescent="0.2">
      <c r="C467"/>
      <c r="D467"/>
      <c r="E467"/>
      <c r="F467"/>
      <c r="G467" s="339"/>
      <c r="H467"/>
    </row>
    <row r="468" spans="3:8" x14ac:dyDescent="0.2">
      <c r="C468"/>
      <c r="D468"/>
      <c r="E468"/>
      <c r="F468"/>
      <c r="G468" s="339"/>
      <c r="H468"/>
    </row>
    <row r="469" spans="3:8" x14ac:dyDescent="0.2">
      <c r="C469"/>
      <c r="D469"/>
      <c r="E469"/>
      <c r="F469"/>
      <c r="G469" s="339"/>
      <c r="H469"/>
    </row>
    <row r="470" spans="3:8" x14ac:dyDescent="0.2">
      <c r="C470"/>
      <c r="D470"/>
      <c r="E470"/>
      <c r="F470"/>
      <c r="G470" s="339"/>
      <c r="H470"/>
    </row>
    <row r="471" spans="3:8" x14ac:dyDescent="0.2">
      <c r="C471"/>
      <c r="D471"/>
      <c r="E471"/>
      <c r="F471"/>
      <c r="G471" s="339"/>
      <c r="H471"/>
    </row>
    <row r="472" spans="3:8" x14ac:dyDescent="0.2">
      <c r="C472"/>
      <c r="D472"/>
      <c r="E472"/>
      <c r="F472"/>
      <c r="G472" s="339"/>
      <c r="H472"/>
    </row>
    <row r="473" spans="3:8" x14ac:dyDescent="0.2">
      <c r="C473"/>
      <c r="D473"/>
      <c r="E473"/>
      <c r="F473"/>
      <c r="G473" s="339"/>
      <c r="H473"/>
    </row>
    <row r="474" spans="3:8" x14ac:dyDescent="0.2">
      <c r="C474"/>
      <c r="D474"/>
      <c r="E474"/>
      <c r="F474"/>
      <c r="G474" s="339"/>
      <c r="H474"/>
    </row>
    <row r="475" spans="3:8" x14ac:dyDescent="0.2">
      <c r="C475"/>
      <c r="D475"/>
      <c r="E475"/>
      <c r="F475"/>
      <c r="G475" s="339"/>
      <c r="H475"/>
    </row>
    <row r="476" spans="3:8" x14ac:dyDescent="0.2">
      <c r="C476"/>
      <c r="D476"/>
      <c r="E476"/>
      <c r="F476"/>
      <c r="G476" s="339"/>
      <c r="H476"/>
    </row>
    <row r="477" spans="3:8" x14ac:dyDescent="0.2">
      <c r="C477"/>
      <c r="D477"/>
      <c r="E477"/>
      <c r="F477"/>
      <c r="G477" s="339"/>
      <c r="H477"/>
    </row>
    <row r="478" spans="3:8" x14ac:dyDescent="0.2">
      <c r="C478"/>
      <c r="D478"/>
      <c r="E478"/>
      <c r="F478"/>
      <c r="G478" s="339"/>
      <c r="H478"/>
    </row>
    <row r="479" spans="3:8" x14ac:dyDescent="0.2">
      <c r="C479"/>
      <c r="D479"/>
      <c r="E479"/>
      <c r="F479"/>
      <c r="G479" s="339"/>
      <c r="H479"/>
    </row>
    <row r="480" spans="3:8" x14ac:dyDescent="0.2">
      <c r="C480"/>
      <c r="D480"/>
      <c r="E480"/>
      <c r="F480"/>
      <c r="G480" s="339"/>
      <c r="H480"/>
    </row>
    <row r="481" spans="3:8" x14ac:dyDescent="0.2">
      <c r="C481"/>
      <c r="D481"/>
      <c r="E481"/>
      <c r="F481"/>
      <c r="G481" s="339"/>
      <c r="H481"/>
    </row>
    <row r="482" spans="3:8" x14ac:dyDescent="0.2">
      <c r="C482"/>
      <c r="D482"/>
      <c r="E482"/>
      <c r="F482"/>
      <c r="G482" s="339"/>
      <c r="H482"/>
    </row>
    <row r="483" spans="3:8" x14ac:dyDescent="0.2">
      <c r="C483"/>
      <c r="D483"/>
      <c r="E483"/>
      <c r="F483"/>
      <c r="G483" s="339"/>
      <c r="H483"/>
    </row>
    <row r="484" spans="3:8" x14ac:dyDescent="0.2">
      <c r="C484"/>
      <c r="D484"/>
      <c r="E484"/>
      <c r="F484"/>
      <c r="G484" s="339"/>
      <c r="H484"/>
    </row>
    <row r="485" spans="3:8" x14ac:dyDescent="0.2">
      <c r="C485"/>
      <c r="D485"/>
      <c r="E485"/>
      <c r="F485"/>
      <c r="G485" s="339"/>
      <c r="H485"/>
    </row>
    <row r="486" spans="3:8" x14ac:dyDescent="0.2">
      <c r="C486"/>
      <c r="D486"/>
      <c r="E486"/>
      <c r="F486"/>
      <c r="G486" s="339"/>
      <c r="H486"/>
    </row>
    <row r="487" spans="3:8" x14ac:dyDescent="0.2">
      <c r="C487"/>
      <c r="D487"/>
      <c r="E487"/>
      <c r="F487"/>
      <c r="G487" s="339"/>
      <c r="H487"/>
    </row>
    <row r="488" spans="3:8" x14ac:dyDescent="0.2">
      <c r="C488"/>
      <c r="D488"/>
      <c r="E488"/>
      <c r="F488"/>
      <c r="G488" s="339"/>
      <c r="H488"/>
    </row>
    <row r="489" spans="3:8" x14ac:dyDescent="0.2">
      <c r="C489"/>
      <c r="D489"/>
      <c r="E489"/>
      <c r="F489"/>
      <c r="G489" s="339"/>
      <c r="H489"/>
    </row>
    <row r="490" spans="3:8" x14ac:dyDescent="0.2">
      <c r="C490"/>
      <c r="D490"/>
      <c r="E490"/>
      <c r="F490"/>
      <c r="G490" s="339"/>
      <c r="H490"/>
    </row>
    <row r="491" spans="3:8" x14ac:dyDescent="0.2">
      <c r="C491"/>
      <c r="D491"/>
      <c r="E491"/>
      <c r="F491"/>
      <c r="G491" s="339"/>
      <c r="H491"/>
    </row>
    <row r="492" spans="3:8" x14ac:dyDescent="0.2">
      <c r="C492"/>
      <c r="D492"/>
      <c r="E492"/>
      <c r="F492"/>
      <c r="G492" s="339"/>
      <c r="H492"/>
    </row>
    <row r="493" spans="3:8" x14ac:dyDescent="0.2">
      <c r="C493"/>
      <c r="D493"/>
      <c r="E493"/>
      <c r="F493"/>
      <c r="G493" s="339"/>
      <c r="H493"/>
    </row>
    <row r="494" spans="3:8" x14ac:dyDescent="0.2">
      <c r="C494"/>
      <c r="D494"/>
      <c r="E494"/>
      <c r="F494"/>
      <c r="G494" s="339"/>
      <c r="H494"/>
    </row>
    <row r="495" spans="3:8" x14ac:dyDescent="0.2">
      <c r="C495"/>
      <c r="D495"/>
      <c r="E495"/>
      <c r="F495"/>
      <c r="G495" s="339"/>
      <c r="H495"/>
    </row>
    <row r="496" spans="3:8" x14ac:dyDescent="0.2">
      <c r="C496"/>
      <c r="D496"/>
      <c r="E496"/>
      <c r="F496"/>
      <c r="G496" s="339"/>
      <c r="H496"/>
    </row>
    <row r="497" spans="3:8" x14ac:dyDescent="0.2">
      <c r="C497"/>
      <c r="D497"/>
      <c r="E497"/>
      <c r="F497"/>
      <c r="G497" s="339"/>
      <c r="H497"/>
    </row>
    <row r="498" spans="3:8" x14ac:dyDescent="0.2">
      <c r="C498"/>
      <c r="D498"/>
      <c r="E498"/>
      <c r="F498"/>
      <c r="G498" s="339"/>
      <c r="H498"/>
    </row>
    <row r="499" spans="3:8" x14ac:dyDescent="0.2">
      <c r="C499"/>
      <c r="D499"/>
      <c r="E499"/>
      <c r="F499"/>
      <c r="G499" s="339"/>
      <c r="H499"/>
    </row>
    <row r="500" spans="3:8" x14ac:dyDescent="0.2">
      <c r="C500"/>
      <c r="D500"/>
      <c r="E500"/>
      <c r="F500"/>
      <c r="G500" s="339"/>
      <c r="H500"/>
    </row>
    <row r="501" spans="3:8" x14ac:dyDescent="0.2">
      <c r="C501"/>
      <c r="D501"/>
      <c r="E501"/>
      <c r="F501"/>
      <c r="G501" s="339"/>
      <c r="H501"/>
    </row>
    <row r="502" spans="3:8" x14ac:dyDescent="0.2">
      <c r="C502"/>
      <c r="D502"/>
      <c r="E502"/>
      <c r="F502"/>
      <c r="G502" s="339"/>
      <c r="H502"/>
    </row>
    <row r="503" spans="3:8" x14ac:dyDescent="0.2">
      <c r="C503"/>
      <c r="D503"/>
      <c r="E503"/>
      <c r="F503"/>
      <c r="G503" s="339"/>
      <c r="H503"/>
    </row>
    <row r="504" spans="3:8" x14ac:dyDescent="0.2">
      <c r="C504"/>
      <c r="D504"/>
      <c r="E504"/>
      <c r="F504"/>
      <c r="G504" s="339"/>
      <c r="H504"/>
    </row>
    <row r="505" spans="3:8" x14ac:dyDescent="0.2">
      <c r="C505"/>
      <c r="D505"/>
      <c r="E505"/>
      <c r="F505"/>
      <c r="G505" s="339"/>
      <c r="H505"/>
    </row>
    <row r="506" spans="3:8" x14ac:dyDescent="0.2">
      <c r="C506"/>
      <c r="D506"/>
      <c r="E506"/>
      <c r="F506"/>
      <c r="G506" s="339"/>
      <c r="H506"/>
    </row>
    <row r="507" spans="3:8" x14ac:dyDescent="0.2">
      <c r="C507"/>
      <c r="D507"/>
      <c r="E507"/>
      <c r="F507"/>
      <c r="G507" s="339"/>
      <c r="H507"/>
    </row>
    <row r="508" spans="3:8" x14ac:dyDescent="0.2">
      <c r="C508"/>
      <c r="D508"/>
      <c r="E508"/>
      <c r="F508"/>
      <c r="G508" s="339"/>
      <c r="H508"/>
    </row>
    <row r="509" spans="3:8" x14ac:dyDescent="0.2">
      <c r="C509"/>
      <c r="D509"/>
      <c r="E509"/>
      <c r="F509"/>
      <c r="G509" s="339"/>
      <c r="H509"/>
    </row>
    <row r="510" spans="3:8" x14ac:dyDescent="0.2">
      <c r="C510"/>
      <c r="D510"/>
      <c r="E510"/>
      <c r="F510"/>
      <c r="G510" s="339"/>
      <c r="H510"/>
    </row>
    <row r="511" spans="3:8" x14ac:dyDescent="0.2">
      <c r="C511"/>
      <c r="D511"/>
      <c r="E511"/>
      <c r="F511"/>
      <c r="G511" s="339"/>
      <c r="H511"/>
    </row>
    <row r="512" spans="3:8" x14ac:dyDescent="0.2">
      <c r="C512"/>
      <c r="D512"/>
      <c r="E512"/>
      <c r="F512"/>
      <c r="G512" s="339"/>
      <c r="H512"/>
    </row>
    <row r="513" spans="3:8" x14ac:dyDescent="0.2">
      <c r="C513"/>
      <c r="D513"/>
      <c r="E513"/>
      <c r="F513"/>
      <c r="G513" s="339"/>
      <c r="H513"/>
    </row>
    <row r="514" spans="3:8" x14ac:dyDescent="0.2">
      <c r="C514"/>
      <c r="D514"/>
      <c r="E514"/>
      <c r="F514"/>
      <c r="G514" s="339"/>
      <c r="H514"/>
    </row>
    <row r="515" spans="3:8" x14ac:dyDescent="0.2">
      <c r="C515"/>
      <c r="D515"/>
      <c r="E515"/>
      <c r="F515"/>
      <c r="G515" s="339"/>
      <c r="H515"/>
    </row>
    <row r="516" spans="3:8" x14ac:dyDescent="0.2">
      <c r="C516"/>
      <c r="D516"/>
      <c r="E516"/>
      <c r="F516"/>
      <c r="G516" s="339"/>
      <c r="H516"/>
    </row>
    <row r="517" spans="3:8" x14ac:dyDescent="0.2">
      <c r="C517"/>
      <c r="D517"/>
      <c r="E517"/>
      <c r="F517"/>
      <c r="G517" s="339"/>
      <c r="H517"/>
    </row>
    <row r="518" spans="3:8" x14ac:dyDescent="0.2">
      <c r="C518"/>
      <c r="D518"/>
      <c r="E518"/>
      <c r="F518"/>
      <c r="G518" s="339"/>
      <c r="H518"/>
    </row>
    <row r="519" spans="3:8" x14ac:dyDescent="0.2">
      <c r="C519"/>
      <c r="D519"/>
      <c r="E519"/>
      <c r="F519"/>
      <c r="G519" s="339"/>
      <c r="H519"/>
    </row>
    <row r="520" spans="3:8" x14ac:dyDescent="0.2">
      <c r="C520"/>
      <c r="D520"/>
      <c r="E520"/>
      <c r="F520"/>
      <c r="G520" s="339"/>
      <c r="H520"/>
    </row>
    <row r="521" spans="3:8" x14ac:dyDescent="0.2">
      <c r="C521"/>
      <c r="D521"/>
      <c r="E521"/>
      <c r="F521"/>
      <c r="G521" s="339"/>
      <c r="H521"/>
    </row>
    <row r="522" spans="3:8" x14ac:dyDescent="0.2">
      <c r="C522"/>
      <c r="D522"/>
      <c r="E522"/>
      <c r="F522"/>
      <c r="G522" s="339"/>
      <c r="H522"/>
    </row>
    <row r="523" spans="3:8" x14ac:dyDescent="0.2">
      <c r="C523"/>
      <c r="D523"/>
      <c r="E523"/>
      <c r="F523"/>
      <c r="G523" s="339"/>
      <c r="H523"/>
    </row>
    <row r="524" spans="3:8" x14ac:dyDescent="0.2">
      <c r="C524"/>
      <c r="D524"/>
      <c r="E524"/>
      <c r="F524"/>
      <c r="G524" s="339"/>
      <c r="H524"/>
    </row>
    <row r="525" spans="3:8" x14ac:dyDescent="0.2">
      <c r="C525"/>
      <c r="D525"/>
      <c r="E525"/>
      <c r="F525"/>
      <c r="G525" s="339"/>
      <c r="H525"/>
    </row>
    <row r="526" spans="3:8" x14ac:dyDescent="0.2">
      <c r="C526"/>
      <c r="D526"/>
      <c r="E526"/>
      <c r="F526"/>
      <c r="G526" s="339"/>
      <c r="H526"/>
    </row>
    <row r="527" spans="3:8" x14ac:dyDescent="0.2">
      <c r="C527"/>
      <c r="D527"/>
      <c r="E527"/>
      <c r="F527"/>
      <c r="G527" s="339"/>
      <c r="H527"/>
    </row>
    <row r="528" spans="3:8" x14ac:dyDescent="0.2">
      <c r="C528"/>
      <c r="D528"/>
      <c r="E528"/>
      <c r="F528"/>
      <c r="G528" s="339"/>
      <c r="H528"/>
    </row>
    <row r="529" spans="3:8" x14ac:dyDescent="0.2">
      <c r="C529"/>
      <c r="D529"/>
      <c r="E529"/>
      <c r="F529"/>
      <c r="G529" s="339"/>
      <c r="H529"/>
    </row>
    <row r="530" spans="3:8" x14ac:dyDescent="0.2">
      <c r="C530"/>
      <c r="D530"/>
      <c r="E530"/>
      <c r="F530"/>
      <c r="G530" s="339"/>
      <c r="H530"/>
    </row>
    <row r="531" spans="3:8" x14ac:dyDescent="0.2">
      <c r="C531"/>
      <c r="D531"/>
      <c r="E531"/>
      <c r="F531"/>
      <c r="G531" s="339"/>
      <c r="H531"/>
    </row>
    <row r="532" spans="3:8" x14ac:dyDescent="0.2">
      <c r="C532"/>
      <c r="D532"/>
      <c r="E532"/>
      <c r="F532"/>
      <c r="G532" s="339"/>
      <c r="H532"/>
    </row>
    <row r="533" spans="3:8" x14ac:dyDescent="0.2">
      <c r="C533"/>
      <c r="D533"/>
      <c r="E533"/>
      <c r="F533"/>
      <c r="G533" s="339"/>
      <c r="H533"/>
    </row>
    <row r="534" spans="3:8" x14ac:dyDescent="0.2">
      <c r="C534"/>
      <c r="D534"/>
      <c r="E534"/>
      <c r="F534"/>
      <c r="G534" s="339"/>
      <c r="H534"/>
    </row>
    <row r="535" spans="3:8" x14ac:dyDescent="0.2">
      <c r="C535"/>
      <c r="D535"/>
      <c r="E535"/>
      <c r="F535"/>
      <c r="G535" s="339"/>
      <c r="H535"/>
    </row>
    <row r="536" spans="3:8" x14ac:dyDescent="0.2">
      <c r="C536"/>
      <c r="D536"/>
      <c r="E536"/>
      <c r="F536"/>
      <c r="G536" s="339"/>
      <c r="H536"/>
    </row>
    <row r="537" spans="3:8" x14ac:dyDescent="0.2">
      <c r="C537"/>
      <c r="D537"/>
      <c r="E537"/>
      <c r="F537"/>
      <c r="G537" s="339"/>
      <c r="H537"/>
    </row>
    <row r="538" spans="3:8" x14ac:dyDescent="0.2">
      <c r="C538"/>
      <c r="D538"/>
      <c r="E538"/>
      <c r="F538"/>
      <c r="G538" s="339"/>
      <c r="H538"/>
    </row>
    <row r="539" spans="3:8" x14ac:dyDescent="0.2">
      <c r="C539"/>
      <c r="D539"/>
      <c r="E539"/>
      <c r="F539"/>
      <c r="G539" s="339"/>
      <c r="H539"/>
    </row>
    <row r="540" spans="3:8" x14ac:dyDescent="0.2">
      <c r="C540"/>
      <c r="D540"/>
      <c r="E540"/>
      <c r="F540"/>
      <c r="G540" s="339"/>
      <c r="H540"/>
    </row>
    <row r="541" spans="3:8" x14ac:dyDescent="0.2">
      <c r="C541"/>
      <c r="D541"/>
      <c r="E541"/>
      <c r="F541"/>
      <c r="G541" s="339"/>
      <c r="H541"/>
    </row>
    <row r="542" spans="3:8" x14ac:dyDescent="0.2">
      <c r="C542"/>
      <c r="D542"/>
      <c r="E542"/>
      <c r="F542"/>
      <c r="G542" s="339"/>
      <c r="H542"/>
    </row>
    <row r="543" spans="3:8" x14ac:dyDescent="0.2">
      <c r="C543"/>
      <c r="D543"/>
      <c r="E543"/>
      <c r="F543"/>
      <c r="G543" s="339"/>
      <c r="H543"/>
    </row>
    <row r="544" spans="3:8" x14ac:dyDescent="0.2">
      <c r="C544"/>
      <c r="D544"/>
      <c r="E544"/>
      <c r="F544"/>
      <c r="G544" s="339"/>
      <c r="H544"/>
    </row>
    <row r="545" spans="3:8" x14ac:dyDescent="0.2">
      <c r="C545"/>
      <c r="D545"/>
      <c r="E545"/>
      <c r="F545"/>
      <c r="G545" s="339"/>
      <c r="H545"/>
    </row>
    <row r="546" spans="3:8" x14ac:dyDescent="0.2">
      <c r="C546"/>
      <c r="D546"/>
      <c r="E546"/>
      <c r="F546"/>
      <c r="G546" s="339"/>
      <c r="H546"/>
    </row>
    <row r="547" spans="3:8" x14ac:dyDescent="0.2">
      <c r="C547"/>
      <c r="D547"/>
      <c r="E547"/>
      <c r="F547"/>
      <c r="G547" s="339"/>
      <c r="H547"/>
    </row>
    <row r="548" spans="3:8" x14ac:dyDescent="0.2">
      <c r="C548"/>
      <c r="D548"/>
      <c r="E548"/>
      <c r="F548"/>
      <c r="G548" s="339"/>
      <c r="H548"/>
    </row>
    <row r="549" spans="3:8" x14ac:dyDescent="0.2">
      <c r="C549"/>
      <c r="D549"/>
      <c r="E549"/>
      <c r="F549"/>
      <c r="G549" s="339"/>
      <c r="H549"/>
    </row>
    <row r="550" spans="3:8" x14ac:dyDescent="0.2">
      <c r="C550"/>
      <c r="D550"/>
      <c r="E550"/>
      <c r="F550"/>
      <c r="G550" s="339"/>
      <c r="H550"/>
    </row>
    <row r="551" spans="3:8" x14ac:dyDescent="0.2">
      <c r="C551"/>
      <c r="D551"/>
      <c r="E551"/>
      <c r="F551"/>
      <c r="G551" s="339"/>
      <c r="H551"/>
    </row>
    <row r="552" spans="3:8" x14ac:dyDescent="0.2">
      <c r="C552"/>
      <c r="D552"/>
      <c r="E552"/>
      <c r="F552"/>
      <c r="G552" s="339"/>
      <c r="H552"/>
    </row>
    <row r="553" spans="3:8" x14ac:dyDescent="0.2">
      <c r="C553"/>
      <c r="D553"/>
      <c r="E553"/>
      <c r="F553"/>
      <c r="G553" s="339"/>
      <c r="H553"/>
    </row>
    <row r="554" spans="3:8" x14ac:dyDescent="0.2">
      <c r="C554"/>
      <c r="D554"/>
      <c r="E554"/>
      <c r="F554"/>
      <c r="G554" s="339"/>
      <c r="H554"/>
    </row>
    <row r="555" spans="3:8" x14ac:dyDescent="0.2">
      <c r="C555"/>
      <c r="D555"/>
      <c r="E555"/>
      <c r="F555"/>
      <c r="G555" s="339"/>
      <c r="H555"/>
    </row>
    <row r="556" spans="3:8" x14ac:dyDescent="0.2">
      <c r="C556"/>
      <c r="D556"/>
      <c r="E556"/>
      <c r="F556"/>
      <c r="G556" s="339"/>
      <c r="H556"/>
    </row>
    <row r="557" spans="3:8" x14ac:dyDescent="0.2">
      <c r="C557"/>
      <c r="D557"/>
      <c r="E557"/>
      <c r="F557"/>
      <c r="G557" s="339"/>
      <c r="H557"/>
    </row>
    <row r="558" spans="3:8" x14ac:dyDescent="0.2">
      <c r="C558"/>
      <c r="D558"/>
      <c r="E558"/>
      <c r="F558"/>
      <c r="G558" s="339"/>
      <c r="H558"/>
    </row>
    <row r="559" spans="3:8" x14ac:dyDescent="0.2">
      <c r="C559"/>
      <c r="D559"/>
      <c r="E559"/>
      <c r="F559"/>
      <c r="G559" s="339"/>
      <c r="H559"/>
    </row>
    <row r="560" spans="3:8" x14ac:dyDescent="0.2">
      <c r="C560"/>
      <c r="D560"/>
      <c r="E560"/>
      <c r="F560"/>
      <c r="G560" s="339"/>
      <c r="H560"/>
    </row>
    <row r="561" spans="3:8" x14ac:dyDescent="0.2">
      <c r="C561"/>
      <c r="D561"/>
      <c r="E561"/>
      <c r="F561"/>
      <c r="G561" s="339"/>
      <c r="H561"/>
    </row>
    <row r="562" spans="3:8" x14ac:dyDescent="0.2">
      <c r="C562"/>
      <c r="D562"/>
      <c r="E562"/>
      <c r="F562"/>
      <c r="G562" s="339"/>
      <c r="H562"/>
    </row>
    <row r="563" spans="3:8" x14ac:dyDescent="0.2">
      <c r="C563"/>
      <c r="D563"/>
      <c r="E563"/>
      <c r="F563"/>
      <c r="G563" s="339"/>
      <c r="H563"/>
    </row>
    <row r="564" spans="3:8" x14ac:dyDescent="0.2">
      <c r="C564"/>
      <c r="D564"/>
      <c r="E564"/>
      <c r="F564"/>
      <c r="G564" s="339"/>
      <c r="H564"/>
    </row>
    <row r="565" spans="3:8" x14ac:dyDescent="0.2">
      <c r="C565"/>
      <c r="D565"/>
      <c r="E565"/>
      <c r="F565"/>
      <c r="G565" s="339"/>
      <c r="H565"/>
    </row>
    <row r="566" spans="3:8" x14ac:dyDescent="0.2">
      <c r="C566"/>
      <c r="D566"/>
      <c r="E566"/>
      <c r="F566"/>
      <c r="G566" s="339"/>
      <c r="H566"/>
    </row>
    <row r="567" spans="3:8" x14ac:dyDescent="0.2">
      <c r="C567"/>
      <c r="D567"/>
      <c r="E567"/>
      <c r="F567"/>
      <c r="G567" s="339"/>
      <c r="H567"/>
    </row>
    <row r="568" spans="3:8" x14ac:dyDescent="0.2">
      <c r="C568"/>
      <c r="D568"/>
      <c r="E568"/>
      <c r="F568"/>
      <c r="G568" s="339"/>
      <c r="H568"/>
    </row>
    <row r="569" spans="3:8" x14ac:dyDescent="0.2">
      <c r="C569"/>
      <c r="D569"/>
      <c r="E569"/>
      <c r="F569"/>
      <c r="G569" s="339"/>
      <c r="H569"/>
    </row>
    <row r="570" spans="3:8" x14ac:dyDescent="0.2">
      <c r="C570"/>
      <c r="D570"/>
      <c r="E570"/>
      <c r="F570"/>
      <c r="G570" s="339"/>
      <c r="H570"/>
    </row>
    <row r="571" spans="3:8" x14ac:dyDescent="0.2">
      <c r="C571"/>
      <c r="D571"/>
      <c r="E571"/>
      <c r="F571"/>
      <c r="G571" s="339"/>
      <c r="H571"/>
    </row>
    <row r="572" spans="3:8" x14ac:dyDescent="0.2">
      <c r="C572"/>
      <c r="D572"/>
      <c r="E572"/>
      <c r="F572"/>
      <c r="G572" s="339"/>
      <c r="H572"/>
    </row>
    <row r="573" spans="3:8" x14ac:dyDescent="0.2">
      <c r="C573"/>
      <c r="D573"/>
      <c r="E573"/>
      <c r="F573"/>
      <c r="G573" s="339"/>
      <c r="H573"/>
    </row>
    <row r="574" spans="3:8" x14ac:dyDescent="0.2">
      <c r="C574"/>
      <c r="D574"/>
      <c r="E574"/>
      <c r="F574"/>
      <c r="G574" s="339"/>
      <c r="H574"/>
    </row>
    <row r="575" spans="3:8" x14ac:dyDescent="0.2">
      <c r="C575"/>
      <c r="D575"/>
      <c r="E575"/>
      <c r="F575"/>
      <c r="G575" s="339"/>
      <c r="H575"/>
    </row>
    <row r="576" spans="3:8" x14ac:dyDescent="0.2">
      <c r="C576"/>
      <c r="D576"/>
      <c r="E576"/>
      <c r="F576"/>
      <c r="G576" s="339"/>
      <c r="H576"/>
    </row>
    <row r="577" spans="3:8" x14ac:dyDescent="0.2">
      <c r="C577"/>
      <c r="D577"/>
      <c r="E577"/>
      <c r="F577"/>
      <c r="G577" s="339"/>
      <c r="H577"/>
    </row>
    <row r="578" spans="3:8" x14ac:dyDescent="0.2">
      <c r="C578"/>
      <c r="D578"/>
      <c r="E578"/>
      <c r="F578"/>
      <c r="G578" s="339"/>
      <c r="H578"/>
    </row>
    <row r="579" spans="3:8" x14ac:dyDescent="0.2">
      <c r="C579"/>
      <c r="D579"/>
      <c r="E579"/>
      <c r="F579"/>
      <c r="G579" s="339"/>
      <c r="H579"/>
    </row>
    <row r="580" spans="3:8" x14ac:dyDescent="0.2">
      <c r="C580"/>
      <c r="D580"/>
      <c r="E580"/>
      <c r="F580"/>
      <c r="G580" s="339"/>
      <c r="H580"/>
    </row>
    <row r="581" spans="3:8" x14ac:dyDescent="0.2">
      <c r="C581"/>
      <c r="D581"/>
      <c r="E581"/>
      <c r="F581"/>
      <c r="G581" s="339"/>
      <c r="H581"/>
    </row>
    <row r="582" spans="3:8" x14ac:dyDescent="0.2">
      <c r="C582"/>
      <c r="D582"/>
      <c r="E582"/>
      <c r="F582"/>
      <c r="G582" s="339"/>
      <c r="H582"/>
    </row>
    <row r="583" spans="3:8" x14ac:dyDescent="0.2">
      <c r="C583"/>
      <c r="D583"/>
      <c r="E583"/>
      <c r="F583"/>
      <c r="G583" s="339"/>
      <c r="H583"/>
    </row>
    <row r="584" spans="3:8" x14ac:dyDescent="0.2">
      <c r="C584"/>
      <c r="D584"/>
      <c r="E584"/>
      <c r="F584"/>
      <c r="G584" s="339"/>
      <c r="H584"/>
    </row>
    <row r="585" spans="3:8" x14ac:dyDescent="0.2">
      <c r="C585"/>
      <c r="D585"/>
      <c r="E585"/>
      <c r="F585"/>
      <c r="G585" s="339"/>
      <c r="H585"/>
    </row>
    <row r="586" spans="3:8" x14ac:dyDescent="0.2">
      <c r="C586"/>
      <c r="D586"/>
      <c r="E586"/>
      <c r="F586"/>
      <c r="G586" s="339"/>
      <c r="H586"/>
    </row>
    <row r="587" spans="3:8" x14ac:dyDescent="0.2">
      <c r="C587"/>
      <c r="D587"/>
      <c r="E587"/>
      <c r="F587"/>
      <c r="G587" s="339"/>
      <c r="H587"/>
    </row>
    <row r="588" spans="3:8" x14ac:dyDescent="0.2">
      <c r="C588"/>
      <c r="D588"/>
      <c r="E588"/>
      <c r="F588"/>
      <c r="G588" s="339"/>
      <c r="H588"/>
    </row>
    <row r="589" spans="3:8" x14ac:dyDescent="0.2">
      <c r="C589"/>
      <c r="D589"/>
      <c r="E589"/>
      <c r="F589"/>
      <c r="G589" s="339"/>
      <c r="H589"/>
    </row>
    <row r="590" spans="3:8" x14ac:dyDescent="0.2">
      <c r="C590"/>
      <c r="D590"/>
      <c r="E590"/>
      <c r="F590"/>
      <c r="G590" s="339"/>
      <c r="H590"/>
    </row>
    <row r="591" spans="3:8" x14ac:dyDescent="0.2">
      <c r="C591"/>
      <c r="D591"/>
      <c r="E591"/>
      <c r="F591"/>
      <c r="G591" s="339"/>
      <c r="H591"/>
    </row>
    <row r="592" spans="3:8" x14ac:dyDescent="0.2">
      <c r="C592"/>
      <c r="D592"/>
      <c r="E592"/>
      <c r="F592"/>
      <c r="G592" s="339"/>
      <c r="H592"/>
    </row>
    <row r="593" spans="3:8" x14ac:dyDescent="0.2">
      <c r="C593"/>
      <c r="D593"/>
      <c r="E593"/>
      <c r="F593"/>
      <c r="G593" s="339"/>
      <c r="H593"/>
    </row>
    <row r="594" spans="3:8" x14ac:dyDescent="0.2">
      <c r="C594"/>
      <c r="D594"/>
      <c r="E594"/>
      <c r="F594"/>
      <c r="G594" s="339"/>
      <c r="H594"/>
    </row>
    <row r="595" spans="3:8" x14ac:dyDescent="0.2">
      <c r="C595"/>
      <c r="D595"/>
      <c r="E595"/>
      <c r="F595"/>
      <c r="G595" s="339"/>
      <c r="H595"/>
    </row>
    <row r="596" spans="3:8" x14ac:dyDescent="0.2">
      <c r="C596"/>
      <c r="D596"/>
      <c r="E596"/>
      <c r="F596"/>
      <c r="G596" s="339"/>
      <c r="H596"/>
    </row>
    <row r="597" spans="3:8" x14ac:dyDescent="0.2">
      <c r="C597"/>
      <c r="D597"/>
      <c r="E597"/>
      <c r="F597"/>
      <c r="G597" s="339"/>
      <c r="H597"/>
    </row>
    <row r="598" spans="3:8" x14ac:dyDescent="0.2">
      <c r="C598"/>
      <c r="D598"/>
      <c r="E598"/>
      <c r="F598"/>
      <c r="G598" s="339"/>
      <c r="H598"/>
    </row>
    <row r="599" spans="3:8" x14ac:dyDescent="0.2">
      <c r="C599"/>
      <c r="D599"/>
      <c r="E599"/>
      <c r="F599"/>
      <c r="G599" s="339"/>
      <c r="H599"/>
    </row>
    <row r="600" spans="3:8" x14ac:dyDescent="0.2">
      <c r="C600"/>
      <c r="D600"/>
      <c r="E600"/>
      <c r="F600"/>
      <c r="G600" s="339"/>
      <c r="H600"/>
    </row>
    <row r="601" spans="3:8" x14ac:dyDescent="0.2">
      <c r="C601"/>
      <c r="D601"/>
      <c r="E601"/>
      <c r="F601"/>
      <c r="G601" s="339"/>
      <c r="H601"/>
    </row>
    <row r="602" spans="3:8" x14ac:dyDescent="0.2">
      <c r="C602"/>
      <c r="D602"/>
      <c r="E602"/>
      <c r="F602"/>
      <c r="G602" s="339"/>
      <c r="H602"/>
    </row>
    <row r="603" spans="3:8" x14ac:dyDescent="0.2">
      <c r="C603"/>
      <c r="D603"/>
      <c r="E603"/>
      <c r="F603"/>
      <c r="G603" s="339"/>
      <c r="H603"/>
    </row>
    <row r="604" spans="3:8" x14ac:dyDescent="0.2">
      <c r="C604"/>
      <c r="D604"/>
      <c r="E604"/>
      <c r="F604"/>
      <c r="G604" s="339"/>
      <c r="H604"/>
    </row>
    <row r="605" spans="3:8" x14ac:dyDescent="0.2">
      <c r="C605"/>
      <c r="D605"/>
      <c r="E605"/>
      <c r="F605"/>
      <c r="G605" s="339"/>
      <c r="H605"/>
    </row>
    <row r="606" spans="3:8" x14ac:dyDescent="0.2">
      <c r="C606"/>
      <c r="D606"/>
      <c r="E606"/>
      <c r="F606"/>
      <c r="G606" s="339"/>
      <c r="H606"/>
    </row>
    <row r="607" spans="3:8" x14ac:dyDescent="0.2">
      <c r="C607"/>
      <c r="D607"/>
      <c r="E607"/>
      <c r="F607"/>
      <c r="G607" s="339"/>
      <c r="H607"/>
    </row>
    <row r="608" spans="3:8" x14ac:dyDescent="0.2">
      <c r="C608"/>
      <c r="D608"/>
      <c r="E608"/>
      <c r="F608"/>
      <c r="G608" s="339"/>
      <c r="H608"/>
    </row>
    <row r="609" spans="3:8" x14ac:dyDescent="0.2">
      <c r="C609"/>
      <c r="D609"/>
      <c r="E609"/>
      <c r="F609"/>
      <c r="G609" s="339"/>
      <c r="H609"/>
    </row>
    <row r="610" spans="3:8" x14ac:dyDescent="0.2">
      <c r="C610"/>
      <c r="D610"/>
      <c r="E610"/>
      <c r="F610"/>
      <c r="G610" s="339"/>
      <c r="H610"/>
    </row>
    <row r="611" spans="3:8" x14ac:dyDescent="0.2">
      <c r="C611"/>
      <c r="D611"/>
      <c r="E611"/>
      <c r="F611"/>
      <c r="G611" s="339"/>
      <c r="H611"/>
    </row>
    <row r="612" spans="3:8" x14ac:dyDescent="0.2">
      <c r="C612"/>
      <c r="D612"/>
      <c r="E612"/>
      <c r="F612"/>
      <c r="G612" s="339"/>
      <c r="H612"/>
    </row>
    <row r="613" spans="3:8" x14ac:dyDescent="0.2">
      <c r="C613"/>
      <c r="D613"/>
      <c r="E613"/>
      <c r="F613"/>
      <c r="G613" s="339"/>
      <c r="H613"/>
    </row>
    <row r="614" spans="3:8" x14ac:dyDescent="0.2">
      <c r="C614"/>
      <c r="D614"/>
      <c r="E614"/>
      <c r="F614"/>
      <c r="G614" s="339"/>
      <c r="H614"/>
    </row>
    <row r="615" spans="3:8" x14ac:dyDescent="0.2">
      <c r="C615"/>
      <c r="D615"/>
      <c r="E615"/>
      <c r="F615"/>
      <c r="G615" s="339"/>
      <c r="H615"/>
    </row>
    <row r="616" spans="3:8" x14ac:dyDescent="0.2">
      <c r="C616"/>
      <c r="D616"/>
      <c r="E616"/>
      <c r="F616"/>
      <c r="G616" s="339"/>
      <c r="H616"/>
    </row>
    <row r="617" spans="3:8" x14ac:dyDescent="0.2">
      <c r="C617"/>
      <c r="D617"/>
      <c r="E617"/>
      <c r="F617"/>
      <c r="G617" s="339"/>
      <c r="H617"/>
    </row>
    <row r="618" spans="3:8" x14ac:dyDescent="0.2">
      <c r="C618"/>
      <c r="D618"/>
      <c r="E618"/>
      <c r="F618"/>
      <c r="G618" s="339"/>
      <c r="H618"/>
    </row>
    <row r="619" spans="3:8" x14ac:dyDescent="0.2">
      <c r="C619"/>
      <c r="D619"/>
      <c r="E619"/>
      <c r="F619"/>
      <c r="G619" s="339"/>
      <c r="H619"/>
    </row>
    <row r="620" spans="3:8" x14ac:dyDescent="0.2">
      <c r="C620"/>
      <c r="D620"/>
      <c r="E620"/>
      <c r="F620"/>
      <c r="G620" s="339"/>
      <c r="H620"/>
    </row>
    <row r="621" spans="3:8" x14ac:dyDescent="0.2">
      <c r="C621"/>
      <c r="D621"/>
      <c r="E621"/>
      <c r="F621"/>
      <c r="G621" s="339"/>
      <c r="H621"/>
    </row>
    <row r="622" spans="3:8" x14ac:dyDescent="0.2">
      <c r="C622"/>
      <c r="D622"/>
      <c r="E622"/>
      <c r="F622"/>
      <c r="G622" s="339"/>
      <c r="H622"/>
    </row>
    <row r="623" spans="3:8" x14ac:dyDescent="0.2">
      <c r="C623"/>
      <c r="D623"/>
      <c r="E623"/>
      <c r="F623"/>
      <c r="G623" s="339"/>
      <c r="H623"/>
    </row>
    <row r="624" spans="3:8" x14ac:dyDescent="0.2">
      <c r="C624"/>
      <c r="D624"/>
      <c r="E624"/>
      <c r="F624"/>
      <c r="G624" s="339"/>
      <c r="H624"/>
    </row>
    <row r="625" spans="3:8" x14ac:dyDescent="0.2">
      <c r="C625"/>
      <c r="D625"/>
      <c r="E625"/>
      <c r="F625"/>
      <c r="G625" s="339"/>
      <c r="H625"/>
    </row>
    <row r="626" spans="3:8" x14ac:dyDescent="0.2">
      <c r="C626"/>
      <c r="D626"/>
      <c r="E626"/>
      <c r="F626"/>
      <c r="G626" s="339"/>
      <c r="H626"/>
    </row>
    <row r="627" spans="3:8" x14ac:dyDescent="0.2">
      <c r="C627"/>
      <c r="D627"/>
      <c r="E627"/>
      <c r="F627"/>
      <c r="G627" s="339"/>
      <c r="H627"/>
    </row>
    <row r="628" spans="3:8" x14ac:dyDescent="0.2">
      <c r="C628"/>
      <c r="D628"/>
      <c r="E628"/>
      <c r="F628"/>
      <c r="G628" s="339"/>
      <c r="H628"/>
    </row>
    <row r="629" spans="3:8" x14ac:dyDescent="0.2">
      <c r="C629"/>
      <c r="D629"/>
      <c r="E629"/>
      <c r="F629"/>
      <c r="G629" s="339"/>
      <c r="H629"/>
    </row>
    <row r="630" spans="3:8" x14ac:dyDescent="0.2">
      <c r="C630"/>
      <c r="D630"/>
      <c r="E630"/>
      <c r="F630"/>
      <c r="G630" s="339"/>
      <c r="H630"/>
    </row>
    <row r="631" spans="3:8" x14ac:dyDescent="0.2">
      <c r="C631"/>
      <c r="D631"/>
      <c r="E631"/>
      <c r="F631"/>
      <c r="G631" s="339"/>
      <c r="H631"/>
    </row>
    <row r="632" spans="3:8" x14ac:dyDescent="0.2">
      <c r="C632"/>
      <c r="D632"/>
      <c r="E632"/>
      <c r="F632"/>
      <c r="G632" s="339"/>
      <c r="H632"/>
    </row>
    <row r="633" spans="3:8" x14ac:dyDescent="0.2">
      <c r="C633"/>
      <c r="D633"/>
      <c r="E633"/>
      <c r="F633"/>
      <c r="G633" s="339"/>
      <c r="H633"/>
    </row>
    <row r="634" spans="3:8" x14ac:dyDescent="0.2">
      <c r="C634"/>
      <c r="D634"/>
      <c r="E634"/>
      <c r="F634"/>
      <c r="G634" s="339"/>
      <c r="H634"/>
    </row>
    <row r="635" spans="3:8" x14ac:dyDescent="0.2">
      <c r="C635"/>
      <c r="D635"/>
      <c r="E635"/>
      <c r="F635"/>
      <c r="G635" s="339"/>
      <c r="H635"/>
    </row>
    <row r="636" spans="3:8" x14ac:dyDescent="0.2">
      <c r="C636"/>
      <c r="D636"/>
      <c r="E636"/>
      <c r="F636"/>
      <c r="G636" s="339"/>
      <c r="H636"/>
    </row>
    <row r="637" spans="3:8" x14ac:dyDescent="0.2">
      <c r="C637"/>
      <c r="D637"/>
      <c r="E637"/>
      <c r="F637"/>
      <c r="G637" s="339"/>
      <c r="H637"/>
    </row>
    <row r="638" spans="3:8" x14ac:dyDescent="0.2">
      <c r="C638"/>
      <c r="D638"/>
      <c r="E638"/>
      <c r="F638"/>
      <c r="G638" s="339"/>
      <c r="H638"/>
    </row>
    <row r="639" spans="3:8" x14ac:dyDescent="0.2">
      <c r="C639"/>
      <c r="D639"/>
      <c r="E639"/>
      <c r="F639"/>
      <c r="G639" s="339"/>
      <c r="H639"/>
    </row>
    <row r="640" spans="3:8" x14ac:dyDescent="0.2">
      <c r="C640"/>
      <c r="D640"/>
      <c r="E640"/>
      <c r="F640"/>
      <c r="G640" s="339"/>
      <c r="H640"/>
    </row>
    <row r="641" spans="3:8" x14ac:dyDescent="0.2">
      <c r="C641"/>
      <c r="D641"/>
      <c r="E641"/>
      <c r="F641"/>
      <c r="G641" s="339"/>
      <c r="H641"/>
    </row>
    <row r="642" spans="3:8" x14ac:dyDescent="0.2">
      <c r="C642"/>
      <c r="D642"/>
      <c r="E642"/>
      <c r="F642"/>
      <c r="G642" s="339"/>
      <c r="H642"/>
    </row>
    <row r="643" spans="3:8" x14ac:dyDescent="0.2">
      <c r="C643"/>
      <c r="D643"/>
      <c r="E643"/>
      <c r="F643"/>
      <c r="G643" s="339"/>
      <c r="H643"/>
    </row>
    <row r="644" spans="3:8" x14ac:dyDescent="0.2">
      <c r="C644"/>
      <c r="D644"/>
      <c r="E644"/>
      <c r="F644"/>
      <c r="G644" s="339"/>
      <c r="H644"/>
    </row>
    <row r="645" spans="3:8" x14ac:dyDescent="0.2">
      <c r="C645"/>
      <c r="D645"/>
      <c r="E645"/>
      <c r="F645"/>
      <c r="G645" s="339"/>
      <c r="H645"/>
    </row>
    <row r="646" spans="3:8" x14ac:dyDescent="0.2">
      <c r="C646"/>
      <c r="D646"/>
      <c r="E646"/>
      <c r="F646"/>
      <c r="G646" s="339"/>
      <c r="H646"/>
    </row>
    <row r="647" spans="3:8" x14ac:dyDescent="0.2">
      <c r="C647"/>
      <c r="D647"/>
      <c r="E647"/>
      <c r="F647"/>
      <c r="G647" s="339"/>
      <c r="H647"/>
    </row>
    <row r="648" spans="3:8" x14ac:dyDescent="0.2">
      <c r="C648"/>
      <c r="D648"/>
      <c r="E648"/>
      <c r="F648"/>
      <c r="G648" s="339"/>
      <c r="H648"/>
    </row>
    <row r="649" spans="3:8" x14ac:dyDescent="0.2">
      <c r="C649"/>
      <c r="D649"/>
      <c r="E649"/>
      <c r="F649"/>
      <c r="G649" s="339"/>
      <c r="H649"/>
    </row>
    <row r="650" spans="3:8" x14ac:dyDescent="0.2">
      <c r="C650"/>
      <c r="D650"/>
      <c r="E650"/>
      <c r="F650"/>
      <c r="G650" s="339"/>
      <c r="H650"/>
    </row>
    <row r="651" spans="3:8" x14ac:dyDescent="0.2">
      <c r="C651"/>
      <c r="D651"/>
      <c r="E651"/>
      <c r="F651"/>
      <c r="G651" s="339"/>
      <c r="H651"/>
    </row>
    <row r="652" spans="3:8" x14ac:dyDescent="0.2">
      <c r="C652"/>
      <c r="D652"/>
      <c r="E652"/>
      <c r="F652"/>
      <c r="G652" s="339"/>
      <c r="H652"/>
    </row>
    <row r="653" spans="3:8" x14ac:dyDescent="0.2">
      <c r="C653"/>
      <c r="D653"/>
      <c r="E653"/>
      <c r="F653"/>
      <c r="G653" s="339"/>
      <c r="H653"/>
    </row>
    <row r="654" spans="3:8" x14ac:dyDescent="0.2">
      <c r="C654"/>
      <c r="D654"/>
      <c r="E654"/>
      <c r="F654"/>
      <c r="G654" s="339"/>
      <c r="H654"/>
    </row>
    <row r="655" spans="3:8" x14ac:dyDescent="0.2">
      <c r="C655"/>
      <c r="D655"/>
      <c r="E655"/>
      <c r="F655"/>
      <c r="G655" s="339"/>
      <c r="H655"/>
    </row>
    <row r="656" spans="3:8" x14ac:dyDescent="0.2">
      <c r="C656"/>
      <c r="D656"/>
      <c r="E656"/>
      <c r="F656"/>
      <c r="G656" s="339"/>
      <c r="H656"/>
    </row>
    <row r="657" spans="3:8" x14ac:dyDescent="0.2">
      <c r="C657"/>
      <c r="D657"/>
      <c r="E657"/>
      <c r="F657"/>
      <c r="G657" s="339"/>
      <c r="H657"/>
    </row>
    <row r="658" spans="3:8" x14ac:dyDescent="0.2">
      <c r="C658"/>
      <c r="D658"/>
      <c r="E658"/>
      <c r="F658"/>
      <c r="G658" s="339"/>
      <c r="H658"/>
    </row>
    <row r="659" spans="3:8" x14ac:dyDescent="0.2">
      <c r="C659"/>
      <c r="D659"/>
      <c r="E659"/>
      <c r="F659"/>
      <c r="G659" s="339"/>
      <c r="H659"/>
    </row>
    <row r="660" spans="3:8" x14ac:dyDescent="0.2">
      <c r="C660"/>
      <c r="D660"/>
      <c r="E660"/>
      <c r="F660"/>
      <c r="G660" s="339"/>
      <c r="H660"/>
    </row>
    <row r="661" spans="3:8" x14ac:dyDescent="0.2">
      <c r="C661"/>
      <c r="D661"/>
      <c r="E661"/>
      <c r="F661"/>
      <c r="G661" s="339"/>
      <c r="H661"/>
    </row>
    <row r="662" spans="3:8" x14ac:dyDescent="0.2">
      <c r="C662"/>
      <c r="D662"/>
      <c r="E662"/>
      <c r="F662"/>
      <c r="G662" s="339"/>
      <c r="H662"/>
    </row>
    <row r="663" spans="3:8" x14ac:dyDescent="0.2">
      <c r="C663"/>
      <c r="D663"/>
      <c r="E663"/>
      <c r="F663"/>
      <c r="G663" s="339"/>
      <c r="H663"/>
    </row>
    <row r="664" spans="3:8" x14ac:dyDescent="0.2">
      <c r="C664"/>
      <c r="D664"/>
      <c r="E664"/>
      <c r="F664"/>
      <c r="G664" s="339"/>
      <c r="H664"/>
    </row>
    <row r="665" spans="3:8" x14ac:dyDescent="0.2">
      <c r="C665"/>
      <c r="D665"/>
      <c r="E665"/>
      <c r="F665"/>
      <c r="G665" s="339"/>
      <c r="H665"/>
    </row>
    <row r="666" spans="3:8" x14ac:dyDescent="0.2">
      <c r="C666"/>
      <c r="D666"/>
      <c r="E666"/>
      <c r="F666"/>
      <c r="G666" s="339"/>
      <c r="H666"/>
    </row>
    <row r="667" spans="3:8" x14ac:dyDescent="0.2">
      <c r="C667"/>
      <c r="D667"/>
      <c r="E667"/>
      <c r="F667"/>
      <c r="G667" s="339"/>
      <c r="H667"/>
    </row>
    <row r="668" spans="3:8" x14ac:dyDescent="0.2">
      <c r="C668"/>
      <c r="D668"/>
      <c r="E668"/>
      <c r="F668"/>
      <c r="G668" s="339"/>
      <c r="H668"/>
    </row>
    <row r="669" spans="3:8" x14ac:dyDescent="0.2">
      <c r="C669"/>
      <c r="D669"/>
      <c r="E669"/>
      <c r="F669"/>
      <c r="G669" s="339"/>
      <c r="H669"/>
    </row>
    <row r="670" spans="3:8" x14ac:dyDescent="0.2">
      <c r="C670"/>
      <c r="D670"/>
      <c r="E670"/>
      <c r="F670"/>
      <c r="G670" s="339"/>
      <c r="H670"/>
    </row>
    <row r="671" spans="3:8" x14ac:dyDescent="0.2">
      <c r="C671"/>
      <c r="D671"/>
      <c r="E671"/>
      <c r="F671"/>
      <c r="G671" s="339"/>
      <c r="H671"/>
    </row>
    <row r="672" spans="3:8" x14ac:dyDescent="0.2">
      <c r="C672"/>
      <c r="D672"/>
      <c r="E672"/>
      <c r="F672"/>
      <c r="G672" s="339"/>
      <c r="H672"/>
    </row>
    <row r="673" spans="3:8" x14ac:dyDescent="0.2">
      <c r="C673"/>
      <c r="D673"/>
      <c r="E673"/>
      <c r="F673"/>
      <c r="G673" s="339"/>
      <c r="H673"/>
    </row>
    <row r="674" spans="3:8" x14ac:dyDescent="0.2">
      <c r="C674"/>
      <c r="D674"/>
      <c r="E674"/>
      <c r="F674"/>
      <c r="G674" s="339"/>
      <c r="H674"/>
    </row>
    <row r="675" spans="3:8" x14ac:dyDescent="0.2">
      <c r="C675"/>
      <c r="D675"/>
      <c r="E675"/>
      <c r="F675"/>
      <c r="G675" s="339"/>
      <c r="H675"/>
    </row>
    <row r="676" spans="3:8" x14ac:dyDescent="0.2">
      <c r="C676"/>
      <c r="D676"/>
      <c r="E676"/>
      <c r="F676"/>
      <c r="G676" s="339"/>
      <c r="H676"/>
    </row>
    <row r="677" spans="3:8" x14ac:dyDescent="0.2">
      <c r="C677"/>
      <c r="D677"/>
      <c r="E677"/>
      <c r="F677"/>
      <c r="G677" s="339"/>
      <c r="H677"/>
    </row>
    <row r="678" spans="3:8" x14ac:dyDescent="0.2">
      <c r="C678"/>
      <c r="D678"/>
      <c r="E678"/>
      <c r="F678"/>
      <c r="G678" s="339"/>
      <c r="H678"/>
    </row>
    <row r="679" spans="3:8" x14ac:dyDescent="0.2">
      <c r="C679"/>
      <c r="D679"/>
      <c r="E679"/>
      <c r="F679"/>
      <c r="G679" s="339"/>
      <c r="H679"/>
    </row>
    <row r="680" spans="3:8" x14ac:dyDescent="0.2">
      <c r="C680"/>
      <c r="D680"/>
      <c r="E680"/>
      <c r="F680"/>
      <c r="G680" s="339"/>
      <c r="H680"/>
    </row>
    <row r="681" spans="3:8" x14ac:dyDescent="0.2">
      <c r="C681"/>
      <c r="D681"/>
      <c r="E681"/>
      <c r="F681"/>
      <c r="G681" s="339"/>
      <c r="H681"/>
    </row>
    <row r="682" spans="3:8" x14ac:dyDescent="0.2">
      <c r="C682"/>
      <c r="D682"/>
      <c r="E682"/>
      <c r="F682"/>
      <c r="G682" s="339"/>
      <c r="H682"/>
    </row>
    <row r="683" spans="3:8" x14ac:dyDescent="0.2">
      <c r="C683"/>
      <c r="D683"/>
      <c r="E683"/>
      <c r="F683"/>
      <c r="G683" s="339"/>
      <c r="H683"/>
    </row>
    <row r="684" spans="3:8" x14ac:dyDescent="0.2">
      <c r="C684"/>
      <c r="D684"/>
      <c r="E684"/>
      <c r="F684"/>
      <c r="G684" s="339"/>
      <c r="H684"/>
    </row>
    <row r="685" spans="3:8" x14ac:dyDescent="0.2">
      <c r="C685"/>
      <c r="D685"/>
      <c r="E685"/>
      <c r="F685"/>
      <c r="G685" s="339"/>
      <c r="H685"/>
    </row>
    <row r="686" spans="3:8" x14ac:dyDescent="0.2">
      <c r="C686"/>
      <c r="D686"/>
      <c r="E686"/>
      <c r="F686"/>
      <c r="G686" s="339"/>
      <c r="H686"/>
    </row>
    <row r="687" spans="3:8" x14ac:dyDescent="0.2">
      <c r="C687"/>
      <c r="D687"/>
      <c r="E687"/>
      <c r="F687"/>
      <c r="G687" s="339"/>
      <c r="H687"/>
    </row>
    <row r="688" spans="3:8" x14ac:dyDescent="0.2">
      <c r="C688"/>
      <c r="D688"/>
      <c r="E688"/>
      <c r="F688"/>
      <c r="G688" s="339"/>
      <c r="H688"/>
    </row>
    <row r="689" spans="3:8" x14ac:dyDescent="0.2">
      <c r="C689"/>
      <c r="D689"/>
      <c r="E689"/>
      <c r="F689"/>
      <c r="G689" s="339"/>
      <c r="H689"/>
    </row>
    <row r="690" spans="3:8" x14ac:dyDescent="0.2">
      <c r="C690"/>
      <c r="D690"/>
      <c r="E690"/>
      <c r="F690"/>
      <c r="G690" s="339"/>
      <c r="H690"/>
    </row>
    <row r="691" spans="3:8" x14ac:dyDescent="0.2">
      <c r="C691"/>
      <c r="D691"/>
      <c r="E691"/>
      <c r="F691"/>
      <c r="G691" s="339"/>
      <c r="H691"/>
    </row>
    <row r="692" spans="3:8" x14ac:dyDescent="0.2">
      <c r="C692"/>
      <c r="D692"/>
      <c r="E692"/>
      <c r="F692"/>
      <c r="G692" s="339"/>
      <c r="H692"/>
    </row>
    <row r="693" spans="3:8" x14ac:dyDescent="0.2">
      <c r="C693"/>
      <c r="D693"/>
      <c r="E693"/>
      <c r="F693"/>
      <c r="G693" s="339"/>
      <c r="H693"/>
    </row>
    <row r="694" spans="3:8" x14ac:dyDescent="0.2">
      <c r="C694"/>
      <c r="D694"/>
      <c r="E694"/>
      <c r="F694"/>
      <c r="G694" s="339"/>
      <c r="H694"/>
    </row>
    <row r="695" spans="3:8" x14ac:dyDescent="0.2">
      <c r="C695"/>
      <c r="D695"/>
      <c r="E695"/>
      <c r="F695"/>
      <c r="G695" s="339"/>
      <c r="H695"/>
    </row>
    <row r="696" spans="3:8" x14ac:dyDescent="0.2">
      <c r="C696"/>
      <c r="D696"/>
      <c r="E696"/>
      <c r="F696"/>
      <c r="G696" s="339"/>
      <c r="H696"/>
    </row>
    <row r="697" spans="3:8" x14ac:dyDescent="0.2">
      <c r="C697"/>
      <c r="D697"/>
      <c r="E697"/>
      <c r="F697"/>
      <c r="G697" s="339"/>
      <c r="H697"/>
    </row>
    <row r="698" spans="3:8" x14ac:dyDescent="0.2">
      <c r="C698"/>
      <c r="D698"/>
      <c r="E698"/>
      <c r="F698"/>
      <c r="G698" s="339"/>
      <c r="H698"/>
    </row>
    <row r="699" spans="3:8" x14ac:dyDescent="0.2">
      <c r="C699"/>
      <c r="D699"/>
      <c r="E699"/>
      <c r="F699"/>
      <c r="G699" s="339"/>
      <c r="H699"/>
    </row>
    <row r="700" spans="3:8" x14ac:dyDescent="0.2">
      <c r="C700"/>
      <c r="D700"/>
      <c r="E700"/>
      <c r="F700"/>
      <c r="G700" s="339"/>
      <c r="H700"/>
    </row>
    <row r="701" spans="3:8" x14ac:dyDescent="0.2">
      <c r="C701"/>
      <c r="D701"/>
      <c r="E701"/>
      <c r="F701"/>
      <c r="G701" s="339"/>
      <c r="H701"/>
    </row>
    <row r="702" spans="3:8" x14ac:dyDescent="0.2">
      <c r="C702"/>
      <c r="D702"/>
      <c r="E702"/>
      <c r="F702"/>
      <c r="G702" s="339"/>
      <c r="H702"/>
    </row>
    <row r="703" spans="3:8" x14ac:dyDescent="0.2">
      <c r="C703"/>
      <c r="D703"/>
      <c r="E703"/>
      <c r="F703"/>
      <c r="G703" s="339"/>
      <c r="H703"/>
    </row>
    <row r="704" spans="3:8" x14ac:dyDescent="0.2">
      <c r="C704"/>
      <c r="D704"/>
      <c r="E704"/>
      <c r="F704"/>
      <c r="G704" s="339"/>
      <c r="H704"/>
    </row>
    <row r="705" spans="3:8" x14ac:dyDescent="0.2">
      <c r="C705"/>
      <c r="D705"/>
      <c r="E705"/>
      <c r="F705"/>
      <c r="G705" s="339"/>
      <c r="H705"/>
    </row>
    <row r="706" spans="3:8" x14ac:dyDescent="0.2">
      <c r="C706"/>
      <c r="D706"/>
      <c r="E706"/>
      <c r="F706"/>
      <c r="G706" s="339"/>
      <c r="H706"/>
    </row>
    <row r="707" spans="3:8" x14ac:dyDescent="0.2">
      <c r="C707"/>
      <c r="D707"/>
      <c r="E707"/>
      <c r="F707"/>
      <c r="G707" s="339"/>
      <c r="H707"/>
    </row>
    <row r="708" spans="3:8" x14ac:dyDescent="0.2">
      <c r="C708"/>
      <c r="D708"/>
      <c r="E708"/>
      <c r="F708"/>
      <c r="G708" s="339"/>
      <c r="H708"/>
    </row>
    <row r="709" spans="3:8" x14ac:dyDescent="0.2">
      <c r="C709"/>
      <c r="D709"/>
      <c r="E709"/>
      <c r="F709"/>
      <c r="G709" s="339"/>
      <c r="H709"/>
    </row>
    <row r="710" spans="3:8" x14ac:dyDescent="0.2">
      <c r="C710"/>
      <c r="D710"/>
      <c r="E710"/>
      <c r="F710"/>
      <c r="G710" s="339"/>
      <c r="H710"/>
    </row>
    <row r="711" spans="3:8" x14ac:dyDescent="0.2">
      <c r="C711"/>
      <c r="D711"/>
      <c r="E711"/>
      <c r="F711"/>
      <c r="G711" s="339"/>
      <c r="H711"/>
    </row>
    <row r="712" spans="3:8" x14ac:dyDescent="0.2">
      <c r="C712"/>
      <c r="D712"/>
      <c r="E712"/>
      <c r="F712"/>
      <c r="G712" s="339"/>
      <c r="H712"/>
    </row>
    <row r="713" spans="3:8" x14ac:dyDescent="0.2">
      <c r="C713"/>
      <c r="D713"/>
      <c r="E713"/>
      <c r="F713"/>
      <c r="G713" s="339"/>
      <c r="H713"/>
    </row>
    <row r="714" spans="3:8" x14ac:dyDescent="0.2">
      <c r="C714"/>
      <c r="D714"/>
      <c r="E714"/>
      <c r="F714"/>
      <c r="G714" s="339"/>
      <c r="H714"/>
    </row>
    <row r="715" spans="3:8" x14ac:dyDescent="0.2">
      <c r="C715"/>
      <c r="D715"/>
      <c r="E715"/>
      <c r="F715"/>
      <c r="G715" s="339"/>
      <c r="H715"/>
    </row>
    <row r="716" spans="3:8" x14ac:dyDescent="0.2">
      <c r="C716"/>
      <c r="D716"/>
      <c r="E716"/>
      <c r="F716"/>
      <c r="G716" s="339"/>
      <c r="H716"/>
    </row>
    <row r="717" spans="3:8" x14ac:dyDescent="0.2">
      <c r="C717"/>
      <c r="D717"/>
      <c r="E717"/>
      <c r="F717"/>
      <c r="G717" s="339"/>
      <c r="H717"/>
    </row>
    <row r="718" spans="3:8" x14ac:dyDescent="0.2">
      <c r="C718"/>
      <c r="D718"/>
      <c r="E718"/>
      <c r="F718"/>
      <c r="G718" s="339"/>
      <c r="H718"/>
    </row>
    <row r="719" spans="3:8" x14ac:dyDescent="0.2">
      <c r="C719"/>
      <c r="D719"/>
      <c r="E719"/>
      <c r="F719"/>
      <c r="G719" s="339"/>
      <c r="H719"/>
    </row>
    <row r="720" spans="3:8" x14ac:dyDescent="0.2">
      <c r="C720"/>
      <c r="D720"/>
      <c r="E720"/>
      <c r="F720"/>
      <c r="G720" s="339"/>
      <c r="H720"/>
    </row>
    <row r="721" spans="3:8" x14ac:dyDescent="0.2">
      <c r="C721"/>
      <c r="D721"/>
      <c r="E721"/>
      <c r="F721"/>
      <c r="G721" s="339"/>
      <c r="H721"/>
    </row>
    <row r="722" spans="3:8" x14ac:dyDescent="0.2">
      <c r="C722"/>
      <c r="D722"/>
      <c r="E722"/>
      <c r="F722"/>
      <c r="G722" s="339"/>
      <c r="H722"/>
    </row>
    <row r="723" spans="3:8" x14ac:dyDescent="0.2">
      <c r="C723"/>
      <c r="D723"/>
      <c r="E723"/>
      <c r="F723"/>
      <c r="G723" s="339"/>
      <c r="H723"/>
    </row>
    <row r="724" spans="3:8" x14ac:dyDescent="0.2">
      <c r="C724"/>
      <c r="D724"/>
      <c r="E724"/>
      <c r="F724"/>
      <c r="G724" s="339"/>
      <c r="H724"/>
    </row>
    <row r="725" spans="3:8" x14ac:dyDescent="0.2">
      <c r="C725"/>
      <c r="D725"/>
      <c r="E725"/>
      <c r="F725"/>
      <c r="G725" s="339"/>
      <c r="H725"/>
    </row>
    <row r="726" spans="3:8" x14ac:dyDescent="0.2">
      <c r="C726"/>
      <c r="D726"/>
      <c r="E726"/>
      <c r="F726"/>
      <c r="G726" s="339"/>
      <c r="H726"/>
    </row>
    <row r="727" spans="3:8" x14ac:dyDescent="0.2">
      <c r="C727"/>
      <c r="D727"/>
      <c r="E727"/>
      <c r="F727"/>
      <c r="G727" s="339"/>
      <c r="H727"/>
    </row>
    <row r="728" spans="3:8" x14ac:dyDescent="0.2">
      <c r="C728"/>
      <c r="D728"/>
      <c r="E728"/>
      <c r="F728"/>
      <c r="G728" s="339"/>
      <c r="H728"/>
    </row>
    <row r="729" spans="3:8" x14ac:dyDescent="0.2">
      <c r="C729"/>
      <c r="D729"/>
      <c r="E729"/>
      <c r="F729"/>
      <c r="G729" s="339"/>
      <c r="H729"/>
    </row>
    <row r="730" spans="3:8" x14ac:dyDescent="0.2">
      <c r="C730"/>
      <c r="D730"/>
      <c r="E730"/>
      <c r="F730"/>
      <c r="G730" s="339"/>
      <c r="H730"/>
    </row>
    <row r="731" spans="3:8" x14ac:dyDescent="0.2">
      <c r="C731"/>
      <c r="D731"/>
      <c r="E731"/>
      <c r="F731"/>
      <c r="G731" s="339"/>
      <c r="H731"/>
    </row>
    <row r="732" spans="3:8" x14ac:dyDescent="0.2">
      <c r="C732"/>
      <c r="D732"/>
      <c r="E732"/>
      <c r="F732"/>
      <c r="G732" s="339"/>
      <c r="H732"/>
    </row>
    <row r="733" spans="3:8" x14ac:dyDescent="0.2">
      <c r="C733"/>
      <c r="D733"/>
      <c r="E733"/>
      <c r="F733"/>
      <c r="G733" s="339"/>
      <c r="H733"/>
    </row>
    <row r="734" spans="3:8" x14ac:dyDescent="0.2">
      <c r="C734"/>
      <c r="D734"/>
      <c r="E734"/>
      <c r="F734"/>
      <c r="G734" s="339"/>
      <c r="H734"/>
    </row>
    <row r="735" spans="3:8" x14ac:dyDescent="0.2">
      <c r="C735"/>
      <c r="D735"/>
      <c r="E735"/>
      <c r="F735"/>
      <c r="G735" s="339"/>
      <c r="H735"/>
    </row>
    <row r="736" spans="3:8" x14ac:dyDescent="0.2">
      <c r="C736"/>
      <c r="D736"/>
      <c r="E736"/>
      <c r="F736"/>
      <c r="G736" s="339"/>
      <c r="H736"/>
    </row>
    <row r="737" spans="3:8" x14ac:dyDescent="0.2">
      <c r="C737"/>
      <c r="D737"/>
      <c r="E737"/>
      <c r="F737"/>
      <c r="G737" s="339"/>
      <c r="H737"/>
    </row>
    <row r="738" spans="3:8" x14ac:dyDescent="0.2">
      <c r="C738"/>
      <c r="D738"/>
      <c r="E738"/>
      <c r="F738"/>
      <c r="G738" s="339"/>
      <c r="H738"/>
    </row>
    <row r="739" spans="3:8" x14ac:dyDescent="0.2">
      <c r="C739"/>
      <c r="D739"/>
      <c r="E739"/>
      <c r="F739"/>
      <c r="G739" s="339"/>
      <c r="H739"/>
    </row>
    <row r="740" spans="3:8" x14ac:dyDescent="0.2">
      <c r="C740"/>
      <c r="D740"/>
      <c r="E740"/>
      <c r="F740"/>
      <c r="G740" s="339"/>
      <c r="H740"/>
    </row>
    <row r="741" spans="3:8" x14ac:dyDescent="0.2">
      <c r="C741"/>
      <c r="D741"/>
      <c r="E741"/>
      <c r="F741"/>
      <c r="G741" s="339"/>
      <c r="H741"/>
    </row>
    <row r="742" spans="3:8" x14ac:dyDescent="0.2">
      <c r="C742"/>
      <c r="D742"/>
      <c r="E742"/>
      <c r="F742"/>
      <c r="G742" s="339"/>
      <c r="H742"/>
    </row>
    <row r="743" spans="3:8" x14ac:dyDescent="0.2">
      <c r="C743"/>
      <c r="D743"/>
      <c r="E743"/>
      <c r="F743"/>
      <c r="G743" s="339"/>
      <c r="H743"/>
    </row>
    <row r="744" spans="3:8" x14ac:dyDescent="0.2">
      <c r="C744"/>
      <c r="D744"/>
      <c r="E744"/>
      <c r="F744"/>
      <c r="G744" s="339"/>
      <c r="H744"/>
    </row>
    <row r="745" spans="3:8" x14ac:dyDescent="0.2">
      <c r="C745"/>
      <c r="D745"/>
      <c r="E745"/>
      <c r="F745"/>
      <c r="G745" s="339"/>
      <c r="H745"/>
    </row>
    <row r="746" spans="3:8" x14ac:dyDescent="0.2">
      <c r="C746"/>
      <c r="D746"/>
      <c r="E746"/>
      <c r="F746"/>
      <c r="G746" s="339"/>
      <c r="H746"/>
    </row>
    <row r="747" spans="3:8" x14ac:dyDescent="0.2">
      <c r="C747"/>
      <c r="D747"/>
      <c r="E747"/>
      <c r="F747"/>
      <c r="G747" s="339"/>
      <c r="H747"/>
    </row>
    <row r="748" spans="3:8" x14ac:dyDescent="0.2">
      <c r="C748"/>
      <c r="D748"/>
      <c r="E748"/>
      <c r="F748"/>
      <c r="G748" s="339"/>
      <c r="H748"/>
    </row>
    <row r="749" spans="3:8" x14ac:dyDescent="0.2">
      <c r="C749"/>
      <c r="D749"/>
      <c r="E749"/>
      <c r="F749"/>
      <c r="G749" s="339"/>
      <c r="H749"/>
    </row>
    <row r="750" spans="3:8" x14ac:dyDescent="0.2">
      <c r="C750"/>
      <c r="D750"/>
      <c r="E750"/>
      <c r="F750"/>
      <c r="G750" s="339"/>
      <c r="H750"/>
    </row>
    <row r="751" spans="3:8" x14ac:dyDescent="0.2">
      <c r="C751"/>
      <c r="D751"/>
      <c r="E751"/>
      <c r="F751"/>
      <c r="G751" s="339"/>
      <c r="H751"/>
    </row>
    <row r="752" spans="3:8" x14ac:dyDescent="0.2">
      <c r="C752"/>
      <c r="D752"/>
      <c r="E752"/>
      <c r="F752"/>
      <c r="G752" s="339"/>
      <c r="H752"/>
    </row>
    <row r="753" spans="3:8" x14ac:dyDescent="0.2">
      <c r="C753"/>
      <c r="D753"/>
      <c r="E753"/>
      <c r="F753"/>
      <c r="G753" s="339"/>
      <c r="H753"/>
    </row>
    <row r="754" spans="3:8" x14ac:dyDescent="0.2">
      <c r="C754"/>
      <c r="D754"/>
      <c r="E754"/>
      <c r="F754"/>
      <c r="G754" s="339"/>
      <c r="H754"/>
    </row>
    <row r="755" spans="3:8" x14ac:dyDescent="0.2">
      <c r="C755"/>
      <c r="D755"/>
      <c r="E755"/>
      <c r="F755"/>
      <c r="G755" s="339"/>
      <c r="H755"/>
    </row>
    <row r="756" spans="3:8" x14ac:dyDescent="0.2">
      <c r="C756"/>
      <c r="D756"/>
      <c r="E756"/>
      <c r="F756"/>
      <c r="G756" s="339"/>
      <c r="H756"/>
    </row>
    <row r="757" spans="3:8" x14ac:dyDescent="0.2">
      <c r="C757"/>
      <c r="D757"/>
      <c r="E757"/>
      <c r="F757"/>
      <c r="G757" s="339"/>
      <c r="H757"/>
    </row>
    <row r="758" spans="3:8" x14ac:dyDescent="0.2">
      <c r="C758"/>
      <c r="D758"/>
      <c r="E758"/>
      <c r="F758"/>
      <c r="G758" s="339"/>
      <c r="H758"/>
    </row>
    <row r="759" spans="3:8" x14ac:dyDescent="0.2">
      <c r="C759"/>
      <c r="D759"/>
      <c r="E759"/>
      <c r="F759"/>
      <c r="G759" s="339"/>
      <c r="H759"/>
    </row>
    <row r="760" spans="3:8" x14ac:dyDescent="0.2">
      <c r="C760"/>
      <c r="D760"/>
      <c r="E760"/>
      <c r="F760"/>
      <c r="G760" s="339"/>
      <c r="H760"/>
    </row>
    <row r="761" spans="3:8" x14ac:dyDescent="0.2">
      <c r="C761"/>
      <c r="D761"/>
      <c r="E761"/>
      <c r="F761"/>
      <c r="G761" s="339"/>
      <c r="H761"/>
    </row>
    <row r="762" spans="3:8" x14ac:dyDescent="0.2">
      <c r="C762"/>
      <c r="D762"/>
      <c r="E762"/>
      <c r="F762"/>
      <c r="G762" s="339"/>
      <c r="H762"/>
    </row>
    <row r="763" spans="3:8" x14ac:dyDescent="0.2">
      <c r="C763"/>
      <c r="D763"/>
      <c r="E763"/>
      <c r="F763"/>
      <c r="G763" s="339"/>
      <c r="H763"/>
    </row>
    <row r="764" spans="3:8" x14ac:dyDescent="0.2">
      <c r="C764"/>
      <c r="D764"/>
      <c r="E764"/>
      <c r="F764"/>
      <c r="G764" s="339"/>
      <c r="H764"/>
    </row>
    <row r="765" spans="3:8" x14ac:dyDescent="0.2">
      <c r="C765"/>
      <c r="D765"/>
      <c r="E765"/>
      <c r="F765"/>
      <c r="G765" s="339"/>
      <c r="H765"/>
    </row>
    <row r="766" spans="3:8" x14ac:dyDescent="0.2">
      <c r="C766"/>
      <c r="D766"/>
      <c r="E766"/>
      <c r="F766"/>
      <c r="G766" s="339"/>
      <c r="H766"/>
    </row>
    <row r="767" spans="3:8" x14ac:dyDescent="0.2">
      <c r="C767"/>
      <c r="D767"/>
      <c r="E767"/>
      <c r="F767"/>
      <c r="G767" s="339"/>
      <c r="H767"/>
    </row>
    <row r="768" spans="3:8" x14ac:dyDescent="0.2">
      <c r="C768"/>
      <c r="D768"/>
      <c r="E768"/>
      <c r="F768"/>
      <c r="G768" s="339"/>
      <c r="H768"/>
    </row>
    <row r="769" spans="3:8" x14ac:dyDescent="0.2">
      <c r="C769"/>
      <c r="D769"/>
      <c r="E769"/>
      <c r="F769"/>
      <c r="G769" s="339"/>
      <c r="H769"/>
    </row>
    <row r="770" spans="3:8" x14ac:dyDescent="0.2">
      <c r="C770"/>
      <c r="D770"/>
      <c r="E770"/>
      <c r="F770"/>
      <c r="G770" s="339"/>
      <c r="H770"/>
    </row>
    <row r="771" spans="3:8" x14ac:dyDescent="0.2">
      <c r="C771"/>
      <c r="D771"/>
      <c r="E771"/>
      <c r="F771"/>
      <c r="G771" s="339"/>
      <c r="H771"/>
    </row>
    <row r="772" spans="3:8" x14ac:dyDescent="0.2">
      <c r="C772"/>
      <c r="D772"/>
      <c r="E772"/>
      <c r="F772"/>
      <c r="G772" s="339"/>
      <c r="H772"/>
    </row>
    <row r="773" spans="3:8" x14ac:dyDescent="0.2">
      <c r="C773"/>
      <c r="D773"/>
      <c r="E773"/>
      <c r="F773"/>
      <c r="G773" s="339"/>
      <c r="H773"/>
    </row>
    <row r="774" spans="3:8" x14ac:dyDescent="0.2">
      <c r="C774"/>
      <c r="D774"/>
      <c r="E774"/>
      <c r="F774"/>
      <c r="G774" s="339"/>
      <c r="H774"/>
    </row>
    <row r="775" spans="3:8" x14ac:dyDescent="0.2">
      <c r="C775"/>
      <c r="D775"/>
      <c r="E775"/>
      <c r="F775"/>
      <c r="G775" s="339"/>
      <c r="H775"/>
    </row>
    <row r="776" spans="3:8" x14ac:dyDescent="0.2">
      <c r="C776"/>
      <c r="D776"/>
      <c r="E776"/>
      <c r="F776"/>
      <c r="G776" s="339"/>
      <c r="H776"/>
    </row>
    <row r="777" spans="3:8" x14ac:dyDescent="0.2">
      <c r="C777"/>
      <c r="D777"/>
      <c r="E777"/>
      <c r="F777"/>
      <c r="G777" s="339"/>
      <c r="H777"/>
    </row>
    <row r="778" spans="3:8" x14ac:dyDescent="0.2">
      <c r="C778"/>
      <c r="D778"/>
      <c r="E778"/>
      <c r="F778"/>
      <c r="G778" s="339"/>
      <c r="H778"/>
    </row>
    <row r="779" spans="3:8" x14ac:dyDescent="0.2">
      <c r="C779"/>
      <c r="D779"/>
      <c r="E779"/>
      <c r="F779"/>
      <c r="G779" s="339"/>
      <c r="H779"/>
    </row>
    <row r="780" spans="3:8" x14ac:dyDescent="0.2">
      <c r="C780"/>
      <c r="D780"/>
      <c r="E780"/>
      <c r="F780"/>
      <c r="G780" s="339"/>
      <c r="H780"/>
    </row>
    <row r="781" spans="3:8" x14ac:dyDescent="0.2">
      <c r="C781"/>
      <c r="D781"/>
      <c r="E781"/>
      <c r="F781"/>
      <c r="G781" s="339"/>
      <c r="H781"/>
    </row>
    <row r="782" spans="3:8" x14ac:dyDescent="0.2">
      <c r="C782"/>
      <c r="D782"/>
      <c r="E782"/>
      <c r="F782"/>
      <c r="G782" s="339"/>
      <c r="H782"/>
    </row>
    <row r="783" spans="3:8" x14ac:dyDescent="0.2">
      <c r="C783"/>
      <c r="D783"/>
      <c r="E783"/>
      <c r="F783"/>
      <c r="G783" s="339"/>
      <c r="H783"/>
    </row>
    <row r="784" spans="3:8" x14ac:dyDescent="0.2">
      <c r="C784"/>
      <c r="D784"/>
      <c r="E784"/>
      <c r="F784"/>
      <c r="G784" s="339"/>
      <c r="H784"/>
    </row>
    <row r="785" spans="3:8" x14ac:dyDescent="0.2">
      <c r="C785"/>
      <c r="D785"/>
      <c r="E785"/>
      <c r="F785"/>
      <c r="G785" s="339"/>
      <c r="H785"/>
    </row>
    <row r="786" spans="3:8" x14ac:dyDescent="0.2">
      <c r="C786"/>
      <c r="D786"/>
      <c r="E786"/>
      <c r="F786"/>
      <c r="G786" s="339"/>
      <c r="H786"/>
    </row>
    <row r="787" spans="3:8" x14ac:dyDescent="0.2">
      <c r="C787"/>
      <c r="D787"/>
      <c r="E787"/>
      <c r="F787"/>
      <c r="G787" s="339"/>
      <c r="H787"/>
    </row>
    <row r="788" spans="3:8" x14ac:dyDescent="0.2">
      <c r="C788"/>
      <c r="D788"/>
      <c r="E788"/>
      <c r="F788"/>
      <c r="G788" s="339"/>
      <c r="H788"/>
    </row>
    <row r="789" spans="3:8" x14ac:dyDescent="0.2">
      <c r="C789"/>
      <c r="D789"/>
      <c r="E789"/>
      <c r="F789"/>
      <c r="G789" s="339"/>
      <c r="H789"/>
    </row>
    <row r="790" spans="3:8" x14ac:dyDescent="0.2">
      <c r="C790"/>
      <c r="D790"/>
      <c r="E790"/>
      <c r="F790"/>
      <c r="G790" s="339"/>
      <c r="H790"/>
    </row>
    <row r="791" spans="3:8" x14ac:dyDescent="0.2">
      <c r="C791"/>
      <c r="D791"/>
      <c r="E791"/>
      <c r="F791"/>
      <c r="G791" s="339"/>
      <c r="H791"/>
    </row>
    <row r="792" spans="3:8" x14ac:dyDescent="0.2">
      <c r="C792"/>
      <c r="D792"/>
      <c r="E792"/>
      <c r="F792"/>
      <c r="G792" s="339"/>
      <c r="H792"/>
    </row>
    <row r="793" spans="3:8" x14ac:dyDescent="0.2">
      <c r="C793"/>
      <c r="D793"/>
      <c r="E793"/>
      <c r="F793"/>
      <c r="G793" s="339"/>
      <c r="H793"/>
    </row>
    <row r="794" spans="3:8" x14ac:dyDescent="0.2">
      <c r="C794"/>
      <c r="D794"/>
      <c r="E794"/>
      <c r="F794"/>
      <c r="G794" s="339"/>
      <c r="H794"/>
    </row>
    <row r="795" spans="3:8" x14ac:dyDescent="0.2">
      <c r="C795"/>
      <c r="D795"/>
      <c r="E795"/>
      <c r="F795"/>
      <c r="G795" s="339"/>
      <c r="H795"/>
    </row>
    <row r="796" spans="3:8" x14ac:dyDescent="0.2">
      <c r="C796"/>
      <c r="D796"/>
      <c r="E796"/>
      <c r="F796"/>
      <c r="G796" s="339"/>
      <c r="H796"/>
    </row>
    <row r="797" spans="3:8" x14ac:dyDescent="0.2">
      <c r="C797"/>
      <c r="D797"/>
      <c r="E797"/>
      <c r="F797"/>
      <c r="G797" s="339"/>
      <c r="H797"/>
    </row>
    <row r="798" spans="3:8" x14ac:dyDescent="0.2">
      <c r="C798"/>
      <c r="D798"/>
      <c r="E798"/>
      <c r="F798"/>
      <c r="G798" s="339"/>
      <c r="H798"/>
    </row>
    <row r="799" spans="3:8" x14ac:dyDescent="0.2">
      <c r="C799"/>
      <c r="D799"/>
      <c r="E799"/>
      <c r="F799"/>
      <c r="G799" s="339"/>
      <c r="H799"/>
    </row>
    <row r="800" spans="3:8" x14ac:dyDescent="0.2">
      <c r="C800"/>
      <c r="D800"/>
      <c r="E800"/>
      <c r="F800"/>
      <c r="G800" s="339"/>
      <c r="H800"/>
    </row>
    <row r="801" spans="3:8" x14ac:dyDescent="0.2">
      <c r="C801"/>
      <c r="D801"/>
      <c r="E801"/>
      <c r="F801"/>
      <c r="G801" s="339"/>
      <c r="H801"/>
    </row>
    <row r="802" spans="3:8" x14ac:dyDescent="0.2">
      <c r="C802"/>
      <c r="D802"/>
      <c r="E802"/>
      <c r="F802"/>
      <c r="G802" s="339"/>
      <c r="H802"/>
    </row>
    <row r="803" spans="3:8" x14ac:dyDescent="0.2">
      <c r="C803"/>
      <c r="D803"/>
      <c r="E803"/>
      <c r="F803"/>
      <c r="G803" s="339"/>
      <c r="H803"/>
    </row>
    <row r="804" spans="3:8" x14ac:dyDescent="0.2">
      <c r="C804"/>
      <c r="D804"/>
      <c r="E804"/>
      <c r="F804"/>
      <c r="G804" s="339"/>
      <c r="H804"/>
    </row>
    <row r="805" spans="3:8" x14ac:dyDescent="0.2">
      <c r="C805"/>
      <c r="D805"/>
      <c r="E805"/>
      <c r="F805"/>
      <c r="G805" s="339"/>
      <c r="H805"/>
    </row>
    <row r="806" spans="3:8" x14ac:dyDescent="0.2">
      <c r="C806"/>
      <c r="D806"/>
      <c r="E806"/>
      <c r="F806"/>
      <c r="G806" s="339"/>
      <c r="H806"/>
    </row>
    <row r="807" spans="3:8" x14ac:dyDescent="0.2">
      <c r="C807"/>
      <c r="D807"/>
      <c r="E807"/>
      <c r="F807"/>
      <c r="G807" s="339"/>
      <c r="H807"/>
    </row>
    <row r="808" spans="3:8" x14ac:dyDescent="0.2">
      <c r="C808"/>
      <c r="D808"/>
      <c r="E808"/>
      <c r="F808"/>
      <c r="G808" s="339"/>
      <c r="H808"/>
    </row>
    <row r="809" spans="3:8" x14ac:dyDescent="0.2">
      <c r="C809"/>
      <c r="D809"/>
      <c r="E809"/>
      <c r="F809"/>
      <c r="G809" s="339"/>
      <c r="H809"/>
    </row>
    <row r="810" spans="3:8" x14ac:dyDescent="0.2">
      <c r="C810"/>
      <c r="D810"/>
      <c r="E810"/>
      <c r="F810"/>
      <c r="G810" s="339"/>
      <c r="H810"/>
    </row>
    <row r="811" spans="3:8" x14ac:dyDescent="0.2">
      <c r="C811"/>
      <c r="D811"/>
      <c r="E811"/>
      <c r="F811"/>
      <c r="G811" s="339"/>
      <c r="H811"/>
    </row>
    <row r="812" spans="3:8" x14ac:dyDescent="0.2">
      <c r="C812"/>
      <c r="D812"/>
      <c r="E812"/>
      <c r="F812"/>
      <c r="G812" s="339"/>
      <c r="H812"/>
    </row>
    <row r="813" spans="3:8" x14ac:dyDescent="0.2">
      <c r="C813"/>
      <c r="D813"/>
      <c r="E813"/>
      <c r="F813"/>
      <c r="G813" s="339"/>
      <c r="H813"/>
    </row>
    <row r="814" spans="3:8" x14ac:dyDescent="0.2">
      <c r="C814"/>
      <c r="D814"/>
      <c r="E814"/>
      <c r="F814"/>
      <c r="G814" s="339"/>
      <c r="H814"/>
    </row>
    <row r="815" spans="3:8" x14ac:dyDescent="0.2">
      <c r="C815"/>
      <c r="D815"/>
      <c r="E815"/>
      <c r="F815"/>
      <c r="G815" s="339"/>
      <c r="H815"/>
    </row>
    <row r="816" spans="3:8" x14ac:dyDescent="0.2">
      <c r="C816"/>
      <c r="D816"/>
      <c r="E816"/>
      <c r="F816"/>
      <c r="G816" s="339"/>
      <c r="H816"/>
    </row>
    <row r="817" spans="3:8" x14ac:dyDescent="0.2">
      <c r="C817"/>
      <c r="D817"/>
      <c r="E817"/>
      <c r="F817"/>
      <c r="G817" s="339"/>
      <c r="H817"/>
    </row>
    <row r="818" spans="3:8" x14ac:dyDescent="0.2">
      <c r="C818"/>
      <c r="D818"/>
      <c r="E818"/>
      <c r="F818"/>
      <c r="G818" s="339"/>
      <c r="H818"/>
    </row>
    <row r="819" spans="3:8" x14ac:dyDescent="0.2">
      <c r="C819"/>
      <c r="D819"/>
      <c r="E819"/>
      <c r="F819"/>
      <c r="G819" s="339"/>
      <c r="H819"/>
    </row>
    <row r="820" spans="3:8" x14ac:dyDescent="0.2">
      <c r="C820"/>
      <c r="D820"/>
      <c r="E820"/>
      <c r="F820"/>
      <c r="G820" s="339"/>
      <c r="H820"/>
    </row>
    <row r="821" spans="3:8" x14ac:dyDescent="0.2">
      <c r="C821"/>
      <c r="D821"/>
      <c r="E821"/>
      <c r="F821"/>
      <c r="G821" s="339"/>
      <c r="H821"/>
    </row>
    <row r="822" spans="3:8" x14ac:dyDescent="0.2">
      <c r="C822"/>
      <c r="D822"/>
      <c r="E822"/>
      <c r="F822"/>
      <c r="G822" s="339"/>
      <c r="H822"/>
    </row>
    <row r="823" spans="3:8" x14ac:dyDescent="0.2">
      <c r="C823"/>
      <c r="D823"/>
      <c r="E823"/>
      <c r="F823"/>
      <c r="G823" s="339"/>
      <c r="H823"/>
    </row>
    <row r="824" spans="3:8" x14ac:dyDescent="0.2">
      <c r="C824"/>
      <c r="D824"/>
      <c r="E824"/>
      <c r="F824"/>
      <c r="G824" s="339"/>
      <c r="H824"/>
    </row>
    <row r="825" spans="3:8" x14ac:dyDescent="0.2">
      <c r="C825"/>
      <c r="D825"/>
      <c r="E825"/>
      <c r="F825"/>
      <c r="G825" s="339"/>
      <c r="H825"/>
    </row>
    <row r="826" spans="3:8" x14ac:dyDescent="0.2">
      <c r="C826"/>
      <c r="D826"/>
      <c r="E826"/>
      <c r="F826"/>
      <c r="G826" s="339"/>
      <c r="H826"/>
    </row>
    <row r="827" spans="3:8" x14ac:dyDescent="0.2">
      <c r="C827"/>
      <c r="D827"/>
      <c r="E827"/>
      <c r="F827"/>
      <c r="G827" s="339"/>
      <c r="H827"/>
    </row>
    <row r="828" spans="3:8" x14ac:dyDescent="0.2">
      <c r="C828"/>
      <c r="D828"/>
      <c r="E828"/>
      <c r="F828"/>
      <c r="G828" s="339"/>
      <c r="H828"/>
    </row>
    <row r="829" spans="3:8" x14ac:dyDescent="0.2">
      <c r="C829"/>
      <c r="D829"/>
      <c r="E829"/>
      <c r="F829"/>
      <c r="G829" s="339"/>
      <c r="H829"/>
    </row>
    <row r="830" spans="3:8" x14ac:dyDescent="0.2">
      <c r="C830"/>
      <c r="D830"/>
      <c r="E830"/>
      <c r="F830"/>
      <c r="G830" s="339"/>
      <c r="H830"/>
    </row>
    <row r="831" spans="3:8" x14ac:dyDescent="0.2">
      <c r="C831"/>
      <c r="D831"/>
      <c r="E831"/>
      <c r="F831"/>
      <c r="G831" s="339"/>
      <c r="H831"/>
    </row>
    <row r="832" spans="3:8" x14ac:dyDescent="0.2">
      <c r="C832"/>
      <c r="D832"/>
      <c r="E832"/>
      <c r="F832"/>
      <c r="G832" s="339"/>
      <c r="H832"/>
    </row>
    <row r="833" spans="3:8" x14ac:dyDescent="0.2">
      <c r="C833"/>
      <c r="D833"/>
      <c r="E833"/>
      <c r="F833"/>
      <c r="G833" s="339"/>
      <c r="H833"/>
    </row>
    <row r="834" spans="3:8" x14ac:dyDescent="0.2">
      <c r="C834"/>
      <c r="D834"/>
      <c r="E834"/>
      <c r="F834"/>
      <c r="G834" s="339"/>
      <c r="H834"/>
    </row>
    <row r="835" spans="3:8" x14ac:dyDescent="0.2">
      <c r="C835"/>
      <c r="D835"/>
      <c r="E835"/>
      <c r="F835"/>
      <c r="G835" s="339"/>
      <c r="H835"/>
    </row>
    <row r="836" spans="3:8" x14ac:dyDescent="0.2">
      <c r="C836"/>
      <c r="D836"/>
      <c r="E836"/>
      <c r="F836"/>
      <c r="G836" s="339"/>
      <c r="H836"/>
    </row>
    <row r="837" spans="3:8" x14ac:dyDescent="0.2">
      <c r="C837"/>
      <c r="D837"/>
      <c r="E837"/>
      <c r="F837"/>
      <c r="G837" s="339"/>
      <c r="H837"/>
    </row>
    <row r="838" spans="3:8" x14ac:dyDescent="0.2">
      <c r="C838"/>
      <c r="D838"/>
      <c r="E838"/>
      <c r="F838"/>
      <c r="G838" s="339"/>
      <c r="H838"/>
    </row>
    <row r="839" spans="3:8" x14ac:dyDescent="0.2">
      <c r="C839"/>
      <c r="D839"/>
      <c r="E839"/>
      <c r="F839"/>
      <c r="G839" s="339"/>
      <c r="H839"/>
    </row>
    <row r="840" spans="3:8" x14ac:dyDescent="0.2">
      <c r="C840"/>
      <c r="D840"/>
      <c r="E840"/>
      <c r="F840"/>
      <c r="G840" s="339"/>
      <c r="H840"/>
    </row>
    <row r="841" spans="3:8" x14ac:dyDescent="0.2">
      <c r="C841"/>
      <c r="D841"/>
      <c r="E841"/>
      <c r="F841"/>
      <c r="G841" s="339"/>
      <c r="H841"/>
    </row>
    <row r="842" spans="3:8" x14ac:dyDescent="0.2">
      <c r="C842"/>
      <c r="D842"/>
      <c r="E842"/>
      <c r="F842"/>
      <c r="G842" s="339"/>
      <c r="H842"/>
    </row>
    <row r="843" spans="3:8" x14ac:dyDescent="0.2">
      <c r="C843"/>
      <c r="D843"/>
      <c r="E843"/>
      <c r="F843"/>
      <c r="G843" s="339"/>
      <c r="H843"/>
    </row>
    <row r="844" spans="3:8" x14ac:dyDescent="0.2">
      <c r="C844"/>
      <c r="D844"/>
      <c r="E844"/>
      <c r="F844"/>
      <c r="G844" s="339"/>
      <c r="H844"/>
    </row>
    <row r="845" spans="3:8" x14ac:dyDescent="0.2">
      <c r="C845"/>
      <c r="D845"/>
      <c r="E845"/>
      <c r="F845"/>
      <c r="G845" s="339"/>
      <c r="H845"/>
    </row>
    <row r="846" spans="3:8" x14ac:dyDescent="0.2">
      <c r="C846"/>
      <c r="D846"/>
      <c r="E846"/>
      <c r="F846"/>
      <c r="G846" s="339"/>
      <c r="H846"/>
    </row>
    <row r="847" spans="3:8" x14ac:dyDescent="0.2">
      <c r="C847"/>
      <c r="D847"/>
      <c r="E847"/>
      <c r="F847"/>
      <c r="G847" s="339"/>
      <c r="H847"/>
    </row>
    <row r="848" spans="3:8" x14ac:dyDescent="0.2">
      <c r="C848"/>
      <c r="D848"/>
      <c r="E848"/>
      <c r="F848"/>
      <c r="G848" s="339"/>
      <c r="H848"/>
    </row>
    <row r="849" spans="3:8" x14ac:dyDescent="0.2">
      <c r="C849"/>
      <c r="D849"/>
      <c r="E849"/>
      <c r="F849"/>
      <c r="G849" s="339"/>
      <c r="H849"/>
    </row>
    <row r="850" spans="3:8" x14ac:dyDescent="0.2">
      <c r="C850"/>
      <c r="D850"/>
      <c r="E850"/>
      <c r="F850"/>
      <c r="G850" s="339"/>
      <c r="H850"/>
    </row>
    <row r="851" spans="3:8" x14ac:dyDescent="0.2">
      <c r="C851"/>
      <c r="D851"/>
      <c r="E851"/>
      <c r="F851"/>
      <c r="G851" s="339"/>
      <c r="H851"/>
    </row>
    <row r="852" spans="3:8" x14ac:dyDescent="0.2">
      <c r="C852"/>
      <c r="D852"/>
      <c r="E852"/>
      <c r="F852"/>
      <c r="G852" s="339"/>
      <c r="H852"/>
    </row>
    <row r="853" spans="3:8" x14ac:dyDescent="0.2">
      <c r="C853"/>
      <c r="D853"/>
      <c r="E853"/>
      <c r="F853"/>
      <c r="G853" s="339"/>
      <c r="H853"/>
    </row>
    <row r="854" spans="3:8" x14ac:dyDescent="0.2">
      <c r="C854"/>
      <c r="D854"/>
      <c r="E854"/>
      <c r="F854"/>
      <c r="G854" s="339"/>
      <c r="H854"/>
    </row>
    <row r="855" spans="3:8" x14ac:dyDescent="0.2">
      <c r="C855"/>
      <c r="D855"/>
      <c r="E855"/>
      <c r="F855"/>
      <c r="G855" s="339"/>
      <c r="H855"/>
    </row>
    <row r="856" spans="3:8" x14ac:dyDescent="0.2">
      <c r="C856"/>
      <c r="D856"/>
      <c r="E856"/>
      <c r="F856"/>
      <c r="G856" s="339"/>
      <c r="H856"/>
    </row>
    <row r="857" spans="3:8" x14ac:dyDescent="0.2">
      <c r="C857"/>
      <c r="D857"/>
      <c r="E857"/>
      <c r="F857"/>
      <c r="G857" s="339"/>
      <c r="H857"/>
    </row>
    <row r="858" spans="3:8" x14ac:dyDescent="0.2">
      <c r="C858"/>
      <c r="D858"/>
      <c r="E858"/>
      <c r="F858"/>
      <c r="G858" s="339"/>
      <c r="H858"/>
    </row>
    <row r="859" spans="3:8" x14ac:dyDescent="0.2">
      <c r="C859"/>
      <c r="D859"/>
      <c r="E859"/>
      <c r="F859"/>
      <c r="G859" s="339"/>
      <c r="H859"/>
    </row>
    <row r="860" spans="3:8" x14ac:dyDescent="0.2">
      <c r="C860"/>
      <c r="D860"/>
      <c r="E860"/>
      <c r="F860"/>
      <c r="G860" s="339"/>
      <c r="H860"/>
    </row>
    <row r="861" spans="3:8" x14ac:dyDescent="0.2">
      <c r="C861"/>
      <c r="D861"/>
      <c r="E861"/>
      <c r="F861"/>
      <c r="G861" s="339"/>
      <c r="H861"/>
    </row>
    <row r="862" spans="3:8" x14ac:dyDescent="0.2">
      <c r="C862"/>
      <c r="D862"/>
      <c r="E862"/>
      <c r="F862"/>
      <c r="G862" s="339"/>
      <c r="H862"/>
    </row>
    <row r="863" spans="3:8" x14ac:dyDescent="0.2">
      <c r="C863"/>
      <c r="D863"/>
      <c r="E863"/>
      <c r="F863"/>
      <c r="G863" s="339"/>
      <c r="H863"/>
    </row>
    <row r="864" spans="3:8" x14ac:dyDescent="0.2">
      <c r="C864"/>
      <c r="D864"/>
      <c r="E864"/>
      <c r="F864"/>
      <c r="G864" s="339"/>
      <c r="H864"/>
    </row>
    <row r="865" spans="3:8" x14ac:dyDescent="0.2">
      <c r="C865"/>
      <c r="D865"/>
      <c r="E865"/>
      <c r="F865"/>
      <c r="G865" s="339"/>
      <c r="H865"/>
    </row>
    <row r="866" spans="3:8" x14ac:dyDescent="0.2">
      <c r="C866"/>
      <c r="D866"/>
      <c r="E866"/>
      <c r="F866"/>
      <c r="G866" s="339"/>
      <c r="H866"/>
    </row>
    <row r="867" spans="3:8" x14ac:dyDescent="0.2">
      <c r="C867"/>
      <c r="D867"/>
      <c r="E867"/>
      <c r="F867"/>
      <c r="G867" s="339"/>
      <c r="H867"/>
    </row>
    <row r="868" spans="3:8" x14ac:dyDescent="0.2">
      <c r="C868"/>
      <c r="D868"/>
      <c r="E868"/>
      <c r="F868"/>
      <c r="G868" s="339"/>
      <c r="H868"/>
    </row>
    <row r="869" spans="3:8" x14ac:dyDescent="0.2">
      <c r="C869"/>
      <c r="D869"/>
      <c r="E869"/>
      <c r="F869"/>
      <c r="G869" s="339"/>
      <c r="H869"/>
    </row>
    <row r="870" spans="3:8" x14ac:dyDescent="0.2">
      <c r="C870"/>
      <c r="D870"/>
      <c r="E870"/>
      <c r="F870"/>
      <c r="G870" s="339"/>
      <c r="H870"/>
    </row>
    <row r="871" spans="3:8" x14ac:dyDescent="0.2">
      <c r="C871"/>
      <c r="D871"/>
      <c r="E871"/>
      <c r="F871"/>
      <c r="G871" s="339"/>
      <c r="H871"/>
    </row>
    <row r="872" spans="3:8" x14ac:dyDescent="0.2">
      <c r="C872"/>
      <c r="D872"/>
      <c r="E872"/>
      <c r="F872"/>
      <c r="G872" s="339"/>
      <c r="H872"/>
    </row>
    <row r="873" spans="3:8" x14ac:dyDescent="0.2">
      <c r="C873"/>
      <c r="D873"/>
      <c r="E873"/>
      <c r="F873"/>
      <c r="G873" s="339"/>
      <c r="H873"/>
    </row>
    <row r="874" spans="3:8" x14ac:dyDescent="0.2">
      <c r="C874"/>
      <c r="D874"/>
      <c r="E874"/>
      <c r="F874"/>
      <c r="G874" s="339"/>
      <c r="H874"/>
    </row>
    <row r="875" spans="3:8" x14ac:dyDescent="0.2">
      <c r="C875"/>
      <c r="D875"/>
      <c r="E875"/>
      <c r="F875"/>
      <c r="G875" s="339"/>
      <c r="H875"/>
    </row>
    <row r="876" spans="3:8" x14ac:dyDescent="0.2">
      <c r="C876"/>
      <c r="D876"/>
      <c r="E876"/>
      <c r="F876"/>
      <c r="G876" s="339"/>
      <c r="H876"/>
    </row>
    <row r="877" spans="3:8" x14ac:dyDescent="0.2">
      <c r="C877"/>
      <c r="D877"/>
      <c r="E877"/>
      <c r="F877"/>
      <c r="G877" s="339"/>
      <c r="H877"/>
    </row>
    <row r="878" spans="3:8" x14ac:dyDescent="0.2">
      <c r="C878"/>
      <c r="D878"/>
      <c r="E878"/>
      <c r="F878"/>
      <c r="G878" s="339"/>
      <c r="H878"/>
    </row>
    <row r="879" spans="3:8" x14ac:dyDescent="0.2">
      <c r="C879"/>
      <c r="D879"/>
      <c r="E879"/>
      <c r="F879"/>
      <c r="G879" s="339"/>
      <c r="H879"/>
    </row>
    <row r="880" spans="3:8" x14ac:dyDescent="0.2">
      <c r="C880"/>
      <c r="D880"/>
      <c r="E880"/>
      <c r="F880"/>
      <c r="G880" s="339"/>
      <c r="H880"/>
    </row>
    <row r="881" spans="3:8" x14ac:dyDescent="0.2">
      <c r="C881"/>
      <c r="D881"/>
      <c r="E881"/>
      <c r="F881"/>
      <c r="G881" s="339"/>
      <c r="H881"/>
    </row>
    <row r="882" spans="3:8" x14ac:dyDescent="0.2">
      <c r="C882"/>
      <c r="D882"/>
      <c r="E882"/>
      <c r="F882"/>
      <c r="G882" s="339"/>
      <c r="H882"/>
    </row>
    <row r="883" spans="3:8" x14ac:dyDescent="0.2">
      <c r="C883"/>
      <c r="D883"/>
      <c r="E883"/>
      <c r="F883"/>
      <c r="G883" s="339"/>
      <c r="H883"/>
    </row>
    <row r="884" spans="3:8" x14ac:dyDescent="0.2">
      <c r="C884"/>
      <c r="D884"/>
      <c r="E884"/>
      <c r="F884"/>
      <c r="G884" s="339"/>
      <c r="H884"/>
    </row>
    <row r="885" spans="3:8" x14ac:dyDescent="0.2">
      <c r="C885"/>
      <c r="D885"/>
      <c r="E885"/>
      <c r="F885"/>
      <c r="G885" s="339"/>
      <c r="H885"/>
    </row>
    <row r="886" spans="3:8" x14ac:dyDescent="0.2">
      <c r="C886"/>
      <c r="D886"/>
      <c r="E886"/>
      <c r="F886"/>
      <c r="G886" s="339"/>
      <c r="H886"/>
    </row>
    <row r="887" spans="3:8" x14ac:dyDescent="0.2">
      <c r="C887"/>
      <c r="D887"/>
      <c r="E887"/>
      <c r="F887"/>
      <c r="G887" s="339"/>
      <c r="H887"/>
    </row>
    <row r="888" spans="3:8" x14ac:dyDescent="0.2">
      <c r="C888"/>
      <c r="D888"/>
      <c r="E888"/>
      <c r="F888"/>
      <c r="G888" s="339"/>
      <c r="H888"/>
    </row>
    <row r="889" spans="3:8" x14ac:dyDescent="0.2">
      <c r="C889"/>
      <c r="D889"/>
      <c r="E889"/>
      <c r="F889"/>
      <c r="G889" s="339"/>
      <c r="H889"/>
    </row>
    <row r="890" spans="3:8" x14ac:dyDescent="0.2">
      <c r="C890"/>
      <c r="D890"/>
      <c r="E890"/>
      <c r="F890"/>
      <c r="G890" s="339"/>
      <c r="H890"/>
    </row>
    <row r="891" spans="3:8" x14ac:dyDescent="0.2">
      <c r="C891"/>
      <c r="D891"/>
      <c r="E891"/>
      <c r="F891"/>
      <c r="G891" s="339"/>
      <c r="H891"/>
    </row>
    <row r="892" spans="3:8" x14ac:dyDescent="0.2">
      <c r="C892"/>
      <c r="D892"/>
      <c r="E892"/>
      <c r="F892"/>
      <c r="G892" s="339"/>
      <c r="H892"/>
    </row>
    <row r="893" spans="3:8" x14ac:dyDescent="0.2">
      <c r="C893"/>
      <c r="D893"/>
      <c r="E893"/>
      <c r="F893"/>
      <c r="G893" s="339"/>
      <c r="H893"/>
    </row>
    <row r="894" spans="3:8" x14ac:dyDescent="0.2">
      <c r="C894"/>
      <c r="D894"/>
      <c r="E894"/>
      <c r="F894"/>
      <c r="G894" s="339"/>
      <c r="H894"/>
    </row>
    <row r="895" spans="3:8" x14ac:dyDescent="0.2">
      <c r="C895"/>
      <c r="D895"/>
      <c r="E895"/>
      <c r="F895"/>
      <c r="G895" s="339"/>
      <c r="H895"/>
    </row>
    <row r="896" spans="3:8" x14ac:dyDescent="0.2">
      <c r="C896"/>
      <c r="D896"/>
      <c r="E896"/>
      <c r="F896"/>
      <c r="G896" s="339"/>
      <c r="H896"/>
    </row>
    <row r="897" spans="3:8" x14ac:dyDescent="0.2">
      <c r="C897"/>
      <c r="D897"/>
      <c r="E897"/>
      <c r="F897"/>
      <c r="G897" s="339"/>
      <c r="H897"/>
    </row>
    <row r="898" spans="3:8" x14ac:dyDescent="0.2">
      <c r="C898"/>
      <c r="D898"/>
      <c r="E898"/>
      <c r="F898"/>
      <c r="G898" s="339"/>
      <c r="H898"/>
    </row>
    <row r="899" spans="3:8" x14ac:dyDescent="0.2">
      <c r="C899"/>
      <c r="D899"/>
      <c r="E899"/>
      <c r="F899"/>
      <c r="G899" s="339"/>
      <c r="H899"/>
    </row>
    <row r="900" spans="3:8" x14ac:dyDescent="0.2">
      <c r="C900"/>
      <c r="D900"/>
      <c r="E900"/>
      <c r="F900"/>
      <c r="G900" s="339"/>
      <c r="H900"/>
    </row>
    <row r="901" spans="3:8" x14ac:dyDescent="0.2">
      <c r="C901"/>
      <c r="D901"/>
      <c r="E901"/>
      <c r="F901"/>
      <c r="G901" s="339"/>
      <c r="H901"/>
    </row>
    <row r="902" spans="3:8" x14ac:dyDescent="0.2">
      <c r="C902"/>
      <c r="D902"/>
      <c r="E902"/>
      <c r="F902"/>
      <c r="G902" s="339"/>
      <c r="H902"/>
    </row>
    <row r="903" spans="3:8" x14ac:dyDescent="0.2">
      <c r="C903"/>
      <c r="D903"/>
      <c r="E903"/>
      <c r="F903"/>
      <c r="G903" s="339"/>
      <c r="H903"/>
    </row>
    <row r="904" spans="3:8" x14ac:dyDescent="0.2">
      <c r="C904"/>
      <c r="D904"/>
      <c r="E904"/>
      <c r="F904"/>
      <c r="G904" s="339"/>
      <c r="H904"/>
    </row>
    <row r="905" spans="3:8" x14ac:dyDescent="0.2">
      <c r="C905"/>
      <c r="D905"/>
      <c r="E905"/>
      <c r="F905"/>
      <c r="G905" s="339"/>
      <c r="H905"/>
    </row>
    <row r="906" spans="3:8" x14ac:dyDescent="0.2">
      <c r="C906"/>
      <c r="D906"/>
      <c r="E906"/>
      <c r="F906"/>
      <c r="G906" s="339"/>
      <c r="H906"/>
    </row>
    <row r="907" spans="3:8" x14ac:dyDescent="0.2">
      <c r="C907"/>
      <c r="D907"/>
      <c r="E907"/>
      <c r="F907"/>
      <c r="G907" s="339"/>
      <c r="H907"/>
    </row>
    <row r="908" spans="3:8" x14ac:dyDescent="0.2">
      <c r="C908"/>
      <c r="D908"/>
      <c r="E908"/>
      <c r="F908"/>
      <c r="G908" s="339"/>
      <c r="H908"/>
    </row>
    <row r="909" spans="3:8" x14ac:dyDescent="0.2">
      <c r="C909"/>
      <c r="D909"/>
      <c r="E909"/>
      <c r="F909"/>
      <c r="G909" s="339"/>
      <c r="H909"/>
    </row>
    <row r="910" spans="3:8" x14ac:dyDescent="0.2">
      <c r="C910"/>
      <c r="D910"/>
      <c r="E910"/>
      <c r="F910"/>
      <c r="G910" s="339"/>
      <c r="H910"/>
    </row>
    <row r="911" spans="3:8" x14ac:dyDescent="0.2">
      <c r="C911"/>
      <c r="D911"/>
      <c r="E911"/>
      <c r="F911"/>
      <c r="G911" s="339"/>
      <c r="H911"/>
    </row>
    <row r="912" spans="3:8" x14ac:dyDescent="0.2">
      <c r="C912"/>
      <c r="D912"/>
      <c r="E912"/>
      <c r="F912"/>
      <c r="G912" s="339"/>
      <c r="H912"/>
    </row>
    <row r="913" spans="3:8" x14ac:dyDescent="0.2">
      <c r="C913"/>
      <c r="D913"/>
      <c r="E913"/>
      <c r="F913"/>
      <c r="G913" s="339"/>
      <c r="H913"/>
    </row>
    <row r="914" spans="3:8" x14ac:dyDescent="0.2">
      <c r="C914"/>
      <c r="D914"/>
      <c r="E914"/>
      <c r="F914"/>
      <c r="G914" s="339"/>
      <c r="H914"/>
    </row>
    <row r="915" spans="3:8" x14ac:dyDescent="0.2">
      <c r="C915"/>
      <c r="D915"/>
      <c r="E915"/>
      <c r="F915"/>
      <c r="G915" s="339"/>
      <c r="H915"/>
    </row>
    <row r="916" spans="3:8" x14ac:dyDescent="0.2">
      <c r="C916"/>
      <c r="D916"/>
      <c r="E916"/>
      <c r="F916"/>
      <c r="G916" s="339"/>
      <c r="H916"/>
    </row>
    <row r="917" spans="3:8" x14ac:dyDescent="0.2">
      <c r="C917"/>
      <c r="D917"/>
      <c r="E917"/>
      <c r="F917"/>
      <c r="G917" s="339"/>
      <c r="H917"/>
    </row>
    <row r="918" spans="3:8" x14ac:dyDescent="0.2">
      <c r="C918"/>
      <c r="D918"/>
      <c r="E918"/>
      <c r="F918"/>
      <c r="G918" s="339"/>
      <c r="H918"/>
    </row>
    <row r="919" spans="3:8" x14ac:dyDescent="0.2">
      <c r="C919"/>
      <c r="D919"/>
      <c r="E919"/>
      <c r="F919"/>
      <c r="G919" s="339"/>
      <c r="H919"/>
    </row>
    <row r="920" spans="3:8" x14ac:dyDescent="0.2">
      <c r="C920"/>
      <c r="D920"/>
      <c r="E920"/>
      <c r="F920"/>
      <c r="G920" s="339"/>
      <c r="H920"/>
    </row>
    <row r="921" spans="3:8" x14ac:dyDescent="0.2">
      <c r="C921"/>
      <c r="D921"/>
      <c r="E921"/>
      <c r="F921"/>
      <c r="G921" s="339"/>
      <c r="H921"/>
    </row>
    <row r="922" spans="3:8" x14ac:dyDescent="0.2">
      <c r="C922"/>
      <c r="D922"/>
      <c r="E922"/>
      <c r="F922"/>
      <c r="G922" s="339"/>
      <c r="H922"/>
    </row>
    <row r="923" spans="3:8" x14ac:dyDescent="0.2">
      <c r="C923"/>
      <c r="D923"/>
      <c r="E923"/>
      <c r="F923"/>
      <c r="G923" s="339"/>
      <c r="H923"/>
    </row>
    <row r="924" spans="3:8" x14ac:dyDescent="0.2">
      <c r="C924"/>
      <c r="D924"/>
      <c r="E924"/>
      <c r="F924"/>
      <c r="G924" s="339"/>
      <c r="H924"/>
    </row>
    <row r="925" spans="3:8" x14ac:dyDescent="0.2">
      <c r="C925"/>
      <c r="D925"/>
      <c r="E925"/>
      <c r="F925"/>
      <c r="G925" s="339"/>
      <c r="H925"/>
    </row>
    <row r="926" spans="3:8" x14ac:dyDescent="0.2">
      <c r="C926"/>
      <c r="D926"/>
      <c r="E926"/>
      <c r="F926"/>
      <c r="G926" s="339"/>
      <c r="H926"/>
    </row>
    <row r="927" spans="3:8" x14ac:dyDescent="0.2">
      <c r="C927"/>
      <c r="D927"/>
      <c r="E927"/>
      <c r="F927"/>
      <c r="G927" s="339"/>
      <c r="H927"/>
    </row>
    <row r="928" spans="3:8" x14ac:dyDescent="0.2">
      <c r="C928"/>
      <c r="D928"/>
      <c r="E928"/>
      <c r="F928"/>
      <c r="G928" s="339"/>
      <c r="H928"/>
    </row>
    <row r="929" spans="3:8" x14ac:dyDescent="0.2">
      <c r="C929"/>
      <c r="D929"/>
      <c r="E929"/>
      <c r="F929"/>
      <c r="G929" s="339"/>
      <c r="H929"/>
    </row>
    <row r="930" spans="3:8" x14ac:dyDescent="0.2">
      <c r="C930"/>
      <c r="D930"/>
      <c r="E930"/>
      <c r="F930"/>
      <c r="G930" s="339"/>
      <c r="H930"/>
    </row>
    <row r="931" spans="3:8" x14ac:dyDescent="0.2">
      <c r="C931"/>
      <c r="D931"/>
      <c r="E931"/>
      <c r="F931"/>
      <c r="G931" s="339"/>
      <c r="H931"/>
    </row>
    <row r="932" spans="3:8" x14ac:dyDescent="0.2">
      <c r="C932"/>
      <c r="D932"/>
      <c r="E932"/>
      <c r="F932"/>
      <c r="G932" s="339"/>
      <c r="H932"/>
    </row>
    <row r="933" spans="3:8" x14ac:dyDescent="0.2">
      <c r="C933"/>
      <c r="D933"/>
      <c r="E933"/>
      <c r="F933"/>
      <c r="G933" s="339"/>
      <c r="H933"/>
    </row>
    <row r="934" spans="3:8" x14ac:dyDescent="0.2">
      <c r="C934"/>
      <c r="D934"/>
      <c r="E934"/>
      <c r="F934"/>
      <c r="G934" s="339"/>
      <c r="H934"/>
    </row>
    <row r="935" spans="3:8" x14ac:dyDescent="0.2">
      <c r="C935"/>
      <c r="D935"/>
      <c r="E935"/>
      <c r="F935"/>
      <c r="G935" s="339"/>
      <c r="H935"/>
    </row>
    <row r="936" spans="3:8" x14ac:dyDescent="0.2">
      <c r="C936"/>
      <c r="D936"/>
      <c r="E936"/>
      <c r="F936"/>
      <c r="G936" s="339"/>
      <c r="H936"/>
    </row>
    <row r="937" spans="3:8" x14ac:dyDescent="0.2">
      <c r="C937"/>
      <c r="D937"/>
      <c r="E937"/>
      <c r="F937"/>
      <c r="G937" s="339"/>
      <c r="H937"/>
    </row>
    <row r="938" spans="3:8" x14ac:dyDescent="0.2">
      <c r="C938"/>
      <c r="D938"/>
      <c r="E938"/>
      <c r="F938"/>
      <c r="G938" s="339"/>
      <c r="H938"/>
    </row>
    <row r="939" spans="3:8" x14ac:dyDescent="0.2">
      <c r="C939"/>
      <c r="D939"/>
      <c r="E939"/>
      <c r="F939"/>
      <c r="G939" s="339"/>
      <c r="H939"/>
    </row>
    <row r="940" spans="3:8" x14ac:dyDescent="0.2">
      <c r="C940"/>
      <c r="D940"/>
      <c r="E940"/>
      <c r="F940"/>
      <c r="G940" s="339"/>
      <c r="H940"/>
    </row>
    <row r="941" spans="3:8" x14ac:dyDescent="0.2">
      <c r="C941"/>
      <c r="D941"/>
      <c r="E941"/>
      <c r="F941"/>
      <c r="G941" s="339"/>
      <c r="H941"/>
    </row>
    <row r="942" spans="3:8" x14ac:dyDescent="0.2">
      <c r="C942"/>
      <c r="D942"/>
      <c r="E942"/>
      <c r="F942"/>
      <c r="G942" s="339"/>
      <c r="H942"/>
    </row>
    <row r="943" spans="3:8" x14ac:dyDescent="0.2">
      <c r="C943"/>
      <c r="D943"/>
      <c r="E943"/>
      <c r="F943"/>
      <c r="G943" s="339"/>
      <c r="H943"/>
    </row>
    <row r="944" spans="3:8" x14ac:dyDescent="0.2">
      <c r="C944"/>
      <c r="D944"/>
      <c r="E944"/>
      <c r="F944"/>
      <c r="G944" s="339"/>
      <c r="H944"/>
    </row>
    <row r="945" spans="3:8" x14ac:dyDescent="0.2">
      <c r="C945"/>
      <c r="D945"/>
      <c r="E945"/>
      <c r="F945"/>
      <c r="G945" s="339"/>
      <c r="H945"/>
    </row>
    <row r="946" spans="3:8" x14ac:dyDescent="0.2">
      <c r="C946"/>
      <c r="D946"/>
      <c r="E946"/>
      <c r="F946"/>
      <c r="G946" s="339"/>
      <c r="H946"/>
    </row>
    <row r="947" spans="3:8" x14ac:dyDescent="0.2">
      <c r="C947"/>
      <c r="D947"/>
      <c r="E947"/>
      <c r="F947"/>
      <c r="G947" s="339"/>
      <c r="H947"/>
    </row>
    <row r="948" spans="3:8" x14ac:dyDescent="0.2">
      <c r="C948"/>
      <c r="D948"/>
      <c r="E948"/>
      <c r="F948"/>
      <c r="G948" s="339"/>
      <c r="H948"/>
    </row>
    <row r="949" spans="3:8" x14ac:dyDescent="0.2">
      <c r="C949"/>
      <c r="D949"/>
      <c r="E949"/>
      <c r="F949"/>
      <c r="G949" s="339"/>
      <c r="H949"/>
    </row>
    <row r="950" spans="3:8" x14ac:dyDescent="0.2">
      <c r="C950"/>
      <c r="D950"/>
      <c r="E950"/>
      <c r="F950"/>
      <c r="G950" s="339"/>
      <c r="H950"/>
    </row>
    <row r="951" spans="3:8" x14ac:dyDescent="0.2">
      <c r="C951"/>
      <c r="D951"/>
      <c r="E951"/>
      <c r="F951"/>
      <c r="G951" s="339"/>
      <c r="H951"/>
    </row>
    <row r="952" spans="3:8" x14ac:dyDescent="0.2">
      <c r="C952"/>
      <c r="D952"/>
      <c r="E952"/>
      <c r="F952"/>
      <c r="G952" s="339"/>
      <c r="H952"/>
    </row>
    <row r="953" spans="3:8" x14ac:dyDescent="0.2">
      <c r="C953"/>
      <c r="D953"/>
      <c r="E953"/>
      <c r="F953"/>
      <c r="G953" s="339"/>
      <c r="H953"/>
    </row>
    <row r="954" spans="3:8" x14ac:dyDescent="0.2">
      <c r="C954"/>
      <c r="D954"/>
      <c r="E954"/>
      <c r="F954"/>
      <c r="G954" s="339"/>
      <c r="H954"/>
    </row>
    <row r="955" spans="3:8" x14ac:dyDescent="0.2">
      <c r="C955"/>
      <c r="D955"/>
      <c r="E955"/>
      <c r="F955"/>
      <c r="G955" s="339"/>
      <c r="H955"/>
    </row>
    <row r="956" spans="3:8" x14ac:dyDescent="0.2">
      <c r="C956"/>
      <c r="D956"/>
      <c r="E956"/>
      <c r="F956"/>
      <c r="G956" s="339"/>
      <c r="H956"/>
    </row>
    <row r="957" spans="3:8" x14ac:dyDescent="0.2">
      <c r="C957"/>
      <c r="D957"/>
      <c r="E957"/>
      <c r="F957"/>
      <c r="G957" s="339"/>
      <c r="H957"/>
    </row>
    <row r="958" spans="3:8" x14ac:dyDescent="0.2">
      <c r="C958"/>
      <c r="D958"/>
      <c r="E958"/>
      <c r="F958"/>
      <c r="G958" s="339"/>
      <c r="H958"/>
    </row>
    <row r="959" spans="3:8" x14ac:dyDescent="0.2">
      <c r="C959"/>
      <c r="D959"/>
      <c r="E959"/>
      <c r="F959"/>
      <c r="G959" s="339"/>
      <c r="H959"/>
    </row>
    <row r="960" spans="3:8" x14ac:dyDescent="0.2">
      <c r="C960"/>
      <c r="D960"/>
      <c r="E960"/>
      <c r="F960"/>
      <c r="G960" s="339"/>
      <c r="H960"/>
    </row>
    <row r="961" spans="3:8" x14ac:dyDescent="0.2">
      <c r="C961"/>
      <c r="D961"/>
      <c r="E961"/>
      <c r="F961"/>
      <c r="G961" s="339"/>
      <c r="H961"/>
    </row>
    <row r="962" spans="3:8" x14ac:dyDescent="0.2">
      <c r="C962"/>
      <c r="D962"/>
      <c r="E962"/>
      <c r="F962"/>
      <c r="G962" s="339"/>
      <c r="H962"/>
    </row>
    <row r="963" spans="3:8" x14ac:dyDescent="0.2">
      <c r="C963"/>
      <c r="D963"/>
      <c r="E963"/>
      <c r="F963"/>
      <c r="G963" s="339"/>
      <c r="H963"/>
    </row>
    <row r="964" spans="3:8" x14ac:dyDescent="0.2">
      <c r="C964"/>
      <c r="D964"/>
      <c r="E964"/>
      <c r="F964"/>
      <c r="G964" s="339"/>
      <c r="H964"/>
    </row>
    <row r="965" spans="3:8" x14ac:dyDescent="0.2">
      <c r="C965"/>
      <c r="D965"/>
      <c r="E965"/>
      <c r="F965"/>
      <c r="G965" s="339"/>
      <c r="H965"/>
    </row>
    <row r="966" spans="3:8" x14ac:dyDescent="0.2">
      <c r="C966"/>
      <c r="D966"/>
      <c r="E966"/>
      <c r="F966"/>
      <c r="G966" s="339"/>
      <c r="H966"/>
    </row>
    <row r="967" spans="3:8" x14ac:dyDescent="0.2">
      <c r="C967"/>
      <c r="D967"/>
      <c r="E967"/>
      <c r="F967"/>
      <c r="G967" s="339"/>
      <c r="H967"/>
    </row>
    <row r="968" spans="3:8" x14ac:dyDescent="0.2">
      <c r="C968"/>
      <c r="D968"/>
      <c r="E968"/>
      <c r="F968"/>
      <c r="G968" s="339"/>
      <c r="H968"/>
    </row>
    <row r="969" spans="3:8" x14ac:dyDescent="0.2">
      <c r="C969"/>
      <c r="D969"/>
      <c r="E969"/>
      <c r="F969"/>
      <c r="G969" s="339"/>
      <c r="H969"/>
    </row>
    <row r="970" spans="3:8" x14ac:dyDescent="0.2">
      <c r="C970"/>
      <c r="D970"/>
      <c r="E970"/>
      <c r="F970"/>
      <c r="G970" s="339"/>
      <c r="H970"/>
    </row>
    <row r="971" spans="3:8" x14ac:dyDescent="0.2">
      <c r="C971"/>
      <c r="D971"/>
      <c r="E971"/>
      <c r="F971"/>
      <c r="G971" s="339"/>
      <c r="H971"/>
    </row>
    <row r="972" spans="3:8" x14ac:dyDescent="0.2">
      <c r="C972"/>
      <c r="D972"/>
      <c r="E972"/>
      <c r="F972"/>
      <c r="G972" s="339"/>
      <c r="H972"/>
    </row>
    <row r="973" spans="3:8" x14ac:dyDescent="0.2">
      <c r="C973"/>
      <c r="D973"/>
      <c r="E973"/>
      <c r="F973"/>
      <c r="G973" s="339"/>
      <c r="H973"/>
    </row>
    <row r="974" spans="3:8" x14ac:dyDescent="0.2">
      <c r="C974"/>
      <c r="D974"/>
      <c r="E974"/>
      <c r="F974"/>
      <c r="G974" s="339"/>
      <c r="H974"/>
    </row>
    <row r="975" spans="3:8" x14ac:dyDescent="0.2">
      <c r="C975"/>
      <c r="D975"/>
      <c r="E975"/>
      <c r="F975"/>
      <c r="G975" s="339"/>
      <c r="H975"/>
    </row>
    <row r="976" spans="3:8" x14ac:dyDescent="0.2">
      <c r="C976"/>
      <c r="D976"/>
      <c r="E976"/>
      <c r="F976"/>
      <c r="G976" s="339"/>
      <c r="H976"/>
    </row>
    <row r="977" spans="3:8" x14ac:dyDescent="0.2">
      <c r="C977"/>
      <c r="D977"/>
      <c r="E977"/>
      <c r="F977"/>
      <c r="G977" s="339"/>
      <c r="H977"/>
    </row>
    <row r="978" spans="3:8" x14ac:dyDescent="0.2">
      <c r="C978"/>
      <c r="D978"/>
      <c r="E978"/>
      <c r="F978"/>
      <c r="G978" s="339"/>
      <c r="H978"/>
    </row>
    <row r="979" spans="3:8" x14ac:dyDescent="0.2">
      <c r="C979"/>
      <c r="D979"/>
      <c r="E979"/>
      <c r="F979"/>
      <c r="G979" s="339"/>
      <c r="H979"/>
    </row>
    <row r="980" spans="3:8" x14ac:dyDescent="0.2">
      <c r="C980"/>
      <c r="D980"/>
      <c r="E980"/>
      <c r="F980"/>
      <c r="G980" s="339"/>
      <c r="H980"/>
    </row>
    <row r="981" spans="3:8" x14ac:dyDescent="0.2">
      <c r="C981"/>
      <c r="D981"/>
      <c r="E981"/>
      <c r="F981"/>
      <c r="G981" s="339"/>
      <c r="H981"/>
    </row>
    <row r="982" spans="3:8" x14ac:dyDescent="0.2">
      <c r="C982"/>
      <c r="D982"/>
      <c r="E982"/>
      <c r="F982"/>
      <c r="G982" s="339"/>
      <c r="H982"/>
    </row>
    <row r="983" spans="3:8" x14ac:dyDescent="0.2">
      <c r="C983"/>
      <c r="D983"/>
      <c r="E983"/>
      <c r="F983"/>
      <c r="G983" s="339"/>
      <c r="H983"/>
    </row>
    <row r="984" spans="3:8" x14ac:dyDescent="0.2">
      <c r="C984"/>
      <c r="D984"/>
      <c r="E984"/>
      <c r="F984"/>
      <c r="G984" s="339"/>
      <c r="H984"/>
    </row>
    <row r="985" spans="3:8" x14ac:dyDescent="0.2">
      <c r="C985"/>
      <c r="D985"/>
      <c r="E985"/>
      <c r="F985"/>
      <c r="G985" s="339"/>
      <c r="H985"/>
    </row>
    <row r="986" spans="3:8" x14ac:dyDescent="0.2">
      <c r="C986"/>
      <c r="D986"/>
      <c r="E986"/>
      <c r="F986"/>
      <c r="G986" s="339"/>
      <c r="H986"/>
    </row>
    <row r="987" spans="3:8" x14ac:dyDescent="0.2">
      <c r="C987"/>
      <c r="D987"/>
      <c r="E987"/>
      <c r="F987"/>
      <c r="G987" s="339"/>
      <c r="H987"/>
    </row>
    <row r="988" spans="3:8" x14ac:dyDescent="0.2">
      <c r="C988"/>
      <c r="D988"/>
      <c r="E988"/>
      <c r="F988"/>
      <c r="G988" s="339"/>
      <c r="H988"/>
    </row>
    <row r="989" spans="3:8" x14ac:dyDescent="0.2">
      <c r="C989"/>
      <c r="D989"/>
      <c r="E989"/>
      <c r="F989"/>
      <c r="G989" s="339"/>
      <c r="H989"/>
    </row>
    <row r="990" spans="3:8" x14ac:dyDescent="0.2">
      <c r="C990"/>
      <c r="D990"/>
      <c r="E990"/>
      <c r="F990"/>
      <c r="G990" s="339"/>
      <c r="H990"/>
    </row>
    <row r="991" spans="3:8" x14ac:dyDescent="0.2">
      <c r="C991"/>
      <c r="D991"/>
      <c r="E991"/>
      <c r="F991"/>
      <c r="G991" s="339"/>
      <c r="H991"/>
    </row>
    <row r="992" spans="3:8" x14ac:dyDescent="0.2">
      <c r="C992"/>
      <c r="D992"/>
      <c r="E992"/>
      <c r="F992"/>
      <c r="G992" s="339"/>
      <c r="H992"/>
    </row>
    <row r="993" spans="3:8" x14ac:dyDescent="0.2">
      <c r="C993"/>
      <c r="D993"/>
      <c r="E993"/>
      <c r="F993"/>
      <c r="G993" s="339"/>
      <c r="H993"/>
    </row>
    <row r="994" spans="3:8" x14ac:dyDescent="0.2">
      <c r="C994"/>
      <c r="D994"/>
      <c r="E994"/>
      <c r="F994"/>
      <c r="G994" s="339"/>
      <c r="H994"/>
    </row>
    <row r="995" spans="3:8" x14ac:dyDescent="0.2">
      <c r="C995"/>
      <c r="D995"/>
      <c r="E995"/>
      <c r="F995"/>
      <c r="G995" s="339"/>
      <c r="H995"/>
    </row>
    <row r="996" spans="3:8" x14ac:dyDescent="0.2">
      <c r="C996"/>
      <c r="D996"/>
      <c r="E996"/>
      <c r="F996"/>
      <c r="G996" s="339"/>
      <c r="H996"/>
    </row>
    <row r="997" spans="3:8" x14ac:dyDescent="0.2">
      <c r="C997"/>
      <c r="D997"/>
      <c r="E997"/>
      <c r="F997"/>
      <c r="G997" s="339"/>
      <c r="H997"/>
    </row>
    <row r="998" spans="3:8" x14ac:dyDescent="0.2">
      <c r="C998"/>
      <c r="D998"/>
      <c r="E998"/>
      <c r="F998"/>
      <c r="G998" s="339"/>
      <c r="H998"/>
    </row>
    <row r="999" spans="3:8" x14ac:dyDescent="0.2">
      <c r="C999"/>
      <c r="D999"/>
      <c r="E999"/>
      <c r="F999"/>
      <c r="G999" s="339"/>
      <c r="H999"/>
    </row>
    <row r="1000" spans="3:8" x14ac:dyDescent="0.2">
      <c r="C1000"/>
      <c r="D1000"/>
      <c r="E1000"/>
      <c r="F1000"/>
      <c r="G1000" s="339"/>
      <c r="H1000"/>
    </row>
    <row r="1001" spans="3:8" x14ac:dyDescent="0.2">
      <c r="C1001"/>
      <c r="D1001"/>
      <c r="E1001"/>
      <c r="F1001"/>
      <c r="G1001" s="339"/>
      <c r="H1001"/>
    </row>
    <row r="1002" spans="3:8" x14ac:dyDescent="0.2">
      <c r="C1002"/>
      <c r="D1002"/>
      <c r="E1002"/>
      <c r="F1002"/>
      <c r="G1002" s="339"/>
      <c r="H1002"/>
    </row>
    <row r="1003" spans="3:8" x14ac:dyDescent="0.2">
      <c r="C1003"/>
      <c r="D1003"/>
      <c r="E1003"/>
      <c r="F1003"/>
      <c r="G1003" s="339"/>
      <c r="H1003"/>
    </row>
    <row r="1004" spans="3:8" x14ac:dyDescent="0.2">
      <c r="C1004"/>
      <c r="D1004"/>
      <c r="E1004"/>
      <c r="F1004"/>
      <c r="G1004" s="339"/>
      <c r="H1004"/>
    </row>
    <row r="1005" spans="3:8" x14ac:dyDescent="0.2">
      <c r="C1005"/>
      <c r="D1005"/>
      <c r="E1005"/>
      <c r="F1005"/>
      <c r="G1005" s="339"/>
      <c r="H1005"/>
    </row>
    <row r="1006" spans="3:8" x14ac:dyDescent="0.2">
      <c r="C1006"/>
      <c r="D1006"/>
      <c r="E1006"/>
      <c r="F1006"/>
      <c r="G1006" s="339"/>
      <c r="H1006"/>
    </row>
    <row r="1007" spans="3:8" x14ac:dyDescent="0.2">
      <c r="C1007"/>
      <c r="D1007"/>
      <c r="E1007"/>
      <c r="F1007"/>
      <c r="G1007" s="339"/>
      <c r="H1007"/>
    </row>
    <row r="1008" spans="3:8" x14ac:dyDescent="0.2">
      <c r="C1008"/>
      <c r="D1008"/>
      <c r="E1008"/>
      <c r="F1008"/>
      <c r="G1008" s="339"/>
      <c r="H1008"/>
    </row>
    <row r="1009" spans="3:8" x14ac:dyDescent="0.2">
      <c r="C1009"/>
      <c r="D1009"/>
      <c r="E1009"/>
      <c r="F1009"/>
      <c r="G1009" s="339"/>
      <c r="H1009"/>
    </row>
    <row r="1010" spans="3:8" x14ac:dyDescent="0.2">
      <c r="C1010"/>
      <c r="D1010"/>
      <c r="E1010"/>
      <c r="F1010"/>
      <c r="G1010" s="339"/>
      <c r="H1010"/>
    </row>
    <row r="1011" spans="3:8" x14ac:dyDescent="0.2">
      <c r="C1011"/>
      <c r="D1011"/>
      <c r="E1011"/>
      <c r="F1011"/>
      <c r="G1011" s="339"/>
      <c r="H1011"/>
    </row>
    <row r="1012" spans="3:8" x14ac:dyDescent="0.2">
      <c r="C1012"/>
      <c r="D1012"/>
      <c r="E1012"/>
      <c r="F1012"/>
      <c r="G1012" s="339"/>
      <c r="H1012"/>
    </row>
    <row r="1013" spans="3:8" x14ac:dyDescent="0.2">
      <c r="C1013"/>
      <c r="D1013"/>
      <c r="E1013"/>
      <c r="F1013"/>
      <c r="G1013" s="339"/>
      <c r="H1013"/>
    </row>
    <row r="1014" spans="3:8" x14ac:dyDescent="0.2">
      <c r="C1014"/>
      <c r="D1014"/>
      <c r="E1014"/>
      <c r="F1014"/>
      <c r="G1014" s="339"/>
      <c r="H1014"/>
    </row>
    <row r="1015" spans="3:8" x14ac:dyDescent="0.2">
      <c r="C1015"/>
      <c r="D1015"/>
      <c r="E1015"/>
      <c r="F1015"/>
      <c r="G1015" s="339"/>
      <c r="H1015"/>
    </row>
    <row r="1016" spans="3:8" x14ac:dyDescent="0.2">
      <c r="C1016"/>
      <c r="D1016"/>
      <c r="E1016"/>
      <c r="F1016"/>
      <c r="G1016" s="339"/>
      <c r="H1016"/>
    </row>
    <row r="1017" spans="3:8" x14ac:dyDescent="0.2">
      <c r="C1017"/>
      <c r="D1017"/>
      <c r="E1017"/>
      <c r="F1017"/>
      <c r="G1017" s="339"/>
      <c r="H1017"/>
    </row>
    <row r="1018" spans="3:8" x14ac:dyDescent="0.2">
      <c r="C1018"/>
      <c r="D1018"/>
      <c r="E1018"/>
      <c r="F1018"/>
      <c r="G1018" s="339"/>
      <c r="H1018"/>
    </row>
    <row r="1019" spans="3:8" x14ac:dyDescent="0.2">
      <c r="C1019"/>
      <c r="D1019"/>
      <c r="E1019"/>
      <c r="F1019"/>
      <c r="G1019" s="339"/>
      <c r="H1019"/>
    </row>
    <row r="1020" spans="3:8" x14ac:dyDescent="0.2">
      <c r="C1020"/>
      <c r="D1020"/>
      <c r="E1020"/>
      <c r="F1020"/>
      <c r="G1020" s="339"/>
      <c r="H1020"/>
    </row>
    <row r="1021" spans="3:8" x14ac:dyDescent="0.2">
      <c r="C1021"/>
      <c r="D1021"/>
      <c r="E1021"/>
      <c r="F1021"/>
      <c r="G1021" s="339"/>
      <c r="H1021"/>
    </row>
    <row r="1022" spans="3:8" x14ac:dyDescent="0.2">
      <c r="C1022"/>
      <c r="D1022"/>
      <c r="E1022"/>
      <c r="F1022"/>
      <c r="G1022" s="339"/>
      <c r="H1022"/>
    </row>
    <row r="1023" spans="3:8" x14ac:dyDescent="0.2">
      <c r="C1023"/>
      <c r="D1023"/>
      <c r="E1023"/>
      <c r="F1023"/>
      <c r="G1023" s="339"/>
      <c r="H1023"/>
    </row>
    <row r="1024" spans="3:8" x14ac:dyDescent="0.2">
      <c r="C1024"/>
      <c r="D1024"/>
      <c r="E1024"/>
      <c r="F1024"/>
      <c r="G1024" s="339"/>
      <c r="H1024"/>
    </row>
    <row r="1025" spans="3:8" x14ac:dyDescent="0.2">
      <c r="C1025"/>
      <c r="D1025"/>
      <c r="E1025"/>
      <c r="F1025"/>
      <c r="G1025" s="339"/>
      <c r="H1025"/>
    </row>
    <row r="1026" spans="3:8" x14ac:dyDescent="0.2">
      <c r="C1026"/>
      <c r="D1026"/>
      <c r="E1026"/>
      <c r="F1026"/>
      <c r="G1026" s="339"/>
      <c r="H1026"/>
    </row>
    <row r="1027" spans="3:8" x14ac:dyDescent="0.2">
      <c r="C1027"/>
      <c r="D1027"/>
      <c r="E1027"/>
      <c r="F1027"/>
      <c r="G1027" s="339"/>
      <c r="H1027"/>
    </row>
    <row r="1028" spans="3:8" x14ac:dyDescent="0.2">
      <c r="C1028"/>
      <c r="D1028"/>
      <c r="E1028"/>
      <c r="F1028"/>
      <c r="G1028" s="339"/>
      <c r="H1028"/>
    </row>
    <row r="1029" spans="3:8" x14ac:dyDescent="0.2">
      <c r="C1029"/>
      <c r="D1029"/>
      <c r="E1029"/>
      <c r="F1029"/>
      <c r="G1029" s="339"/>
      <c r="H1029"/>
    </row>
    <row r="1030" spans="3:8" x14ac:dyDescent="0.2">
      <c r="C1030"/>
      <c r="D1030"/>
      <c r="E1030"/>
      <c r="F1030"/>
      <c r="G1030" s="339"/>
      <c r="H1030"/>
    </row>
    <row r="1031" spans="3:8" x14ac:dyDescent="0.2">
      <c r="C1031"/>
      <c r="D1031"/>
      <c r="E1031"/>
      <c r="F1031"/>
      <c r="G1031" s="339"/>
      <c r="H1031"/>
    </row>
    <row r="1032" spans="3:8" x14ac:dyDescent="0.2">
      <c r="C1032"/>
      <c r="D1032"/>
      <c r="E1032"/>
      <c r="F1032"/>
      <c r="G1032" s="339"/>
      <c r="H1032"/>
    </row>
    <row r="1033" spans="3:8" x14ac:dyDescent="0.2">
      <c r="C1033"/>
      <c r="D1033"/>
      <c r="E1033"/>
      <c r="F1033"/>
      <c r="G1033" s="339"/>
      <c r="H1033"/>
    </row>
    <row r="1034" spans="3:8" x14ac:dyDescent="0.2">
      <c r="C1034"/>
      <c r="D1034"/>
      <c r="E1034"/>
      <c r="F1034"/>
      <c r="G1034" s="339"/>
      <c r="H1034"/>
    </row>
    <row r="1035" spans="3:8" x14ac:dyDescent="0.2">
      <c r="C1035"/>
      <c r="D1035"/>
      <c r="E1035"/>
      <c r="F1035"/>
      <c r="G1035" s="339"/>
      <c r="H1035"/>
    </row>
    <row r="1036" spans="3:8" x14ac:dyDescent="0.2">
      <c r="C1036"/>
      <c r="D1036"/>
      <c r="E1036"/>
      <c r="F1036"/>
      <c r="G1036" s="339"/>
      <c r="H1036"/>
    </row>
    <row r="1037" spans="3:8" x14ac:dyDescent="0.2">
      <c r="C1037"/>
      <c r="D1037"/>
      <c r="E1037"/>
      <c r="F1037"/>
      <c r="G1037" s="339"/>
      <c r="H1037"/>
    </row>
    <row r="1038" spans="3:8" x14ac:dyDescent="0.2">
      <c r="C1038"/>
      <c r="D1038"/>
      <c r="E1038"/>
      <c r="F1038"/>
      <c r="G1038" s="339"/>
      <c r="H1038"/>
    </row>
    <row r="1039" spans="3:8" x14ac:dyDescent="0.2">
      <c r="C1039"/>
      <c r="D1039"/>
      <c r="E1039"/>
      <c r="F1039"/>
      <c r="G1039" s="339"/>
      <c r="H1039"/>
    </row>
    <row r="1040" spans="3:8" x14ac:dyDescent="0.2">
      <c r="C1040"/>
      <c r="D1040"/>
      <c r="E1040"/>
      <c r="F1040"/>
      <c r="G1040" s="339"/>
      <c r="H1040"/>
    </row>
    <row r="1041" spans="3:8" x14ac:dyDescent="0.2">
      <c r="C1041"/>
      <c r="D1041"/>
      <c r="E1041"/>
      <c r="F1041"/>
      <c r="G1041" s="339"/>
      <c r="H1041"/>
    </row>
    <row r="1042" spans="3:8" x14ac:dyDescent="0.2">
      <c r="C1042"/>
      <c r="D1042"/>
      <c r="E1042"/>
      <c r="F1042"/>
      <c r="G1042" s="339"/>
      <c r="H1042"/>
    </row>
    <row r="1043" spans="3:8" x14ac:dyDescent="0.2">
      <c r="C1043"/>
      <c r="D1043"/>
      <c r="E1043"/>
      <c r="F1043"/>
      <c r="G1043" s="339"/>
      <c r="H1043"/>
    </row>
    <row r="1044" spans="3:8" x14ac:dyDescent="0.2">
      <c r="C1044"/>
      <c r="D1044"/>
      <c r="E1044"/>
      <c r="F1044"/>
      <c r="G1044" s="339"/>
      <c r="H1044"/>
    </row>
    <row r="1045" spans="3:8" x14ac:dyDescent="0.2">
      <c r="C1045"/>
      <c r="D1045"/>
      <c r="E1045"/>
      <c r="F1045"/>
      <c r="G1045" s="339"/>
      <c r="H1045"/>
    </row>
    <row r="1046" spans="3:8" x14ac:dyDescent="0.2">
      <c r="C1046"/>
      <c r="D1046"/>
      <c r="E1046"/>
      <c r="F1046"/>
      <c r="G1046" s="339"/>
      <c r="H1046"/>
    </row>
    <row r="1047" spans="3:8" x14ac:dyDescent="0.2">
      <c r="C1047"/>
      <c r="D1047"/>
      <c r="E1047"/>
      <c r="F1047"/>
      <c r="G1047" s="339"/>
      <c r="H1047"/>
    </row>
    <row r="1048" spans="3:8" x14ac:dyDescent="0.2">
      <c r="C1048"/>
      <c r="D1048"/>
      <c r="E1048"/>
      <c r="F1048"/>
      <c r="G1048" s="339"/>
      <c r="H1048"/>
    </row>
    <row r="1049" spans="3:8" x14ac:dyDescent="0.2">
      <c r="C1049"/>
      <c r="D1049"/>
      <c r="E1049"/>
      <c r="F1049"/>
      <c r="G1049" s="339"/>
      <c r="H1049"/>
    </row>
    <row r="1050" spans="3:8" x14ac:dyDescent="0.2">
      <c r="C1050"/>
      <c r="D1050"/>
      <c r="E1050"/>
      <c r="F1050"/>
      <c r="G1050" s="339"/>
      <c r="H1050"/>
    </row>
    <row r="1051" spans="3:8" x14ac:dyDescent="0.2">
      <c r="C1051"/>
      <c r="D1051"/>
      <c r="E1051"/>
      <c r="F1051"/>
      <c r="G1051" s="339"/>
      <c r="H1051"/>
    </row>
    <row r="1052" spans="3:8" x14ac:dyDescent="0.2">
      <c r="C1052"/>
      <c r="D1052"/>
      <c r="E1052"/>
      <c r="F1052"/>
      <c r="G1052" s="339"/>
      <c r="H1052"/>
    </row>
    <row r="1053" spans="3:8" x14ac:dyDescent="0.2">
      <c r="C1053"/>
      <c r="D1053"/>
      <c r="E1053"/>
      <c r="F1053"/>
      <c r="G1053" s="339"/>
      <c r="H1053"/>
    </row>
    <row r="1054" spans="3:8" x14ac:dyDescent="0.2">
      <c r="C1054"/>
      <c r="D1054"/>
      <c r="E1054"/>
      <c r="F1054"/>
      <c r="G1054" s="339"/>
      <c r="H1054"/>
    </row>
    <row r="1055" spans="3:8" x14ac:dyDescent="0.2">
      <c r="C1055"/>
      <c r="D1055"/>
      <c r="E1055"/>
      <c r="F1055"/>
      <c r="G1055" s="339"/>
      <c r="H1055"/>
    </row>
    <row r="1056" spans="3:8" x14ac:dyDescent="0.2">
      <c r="C1056"/>
      <c r="D1056"/>
      <c r="E1056"/>
      <c r="F1056"/>
      <c r="G1056" s="339"/>
      <c r="H1056"/>
    </row>
    <row r="1057" spans="3:8" x14ac:dyDescent="0.2">
      <c r="C1057"/>
      <c r="D1057"/>
      <c r="E1057"/>
      <c r="F1057"/>
      <c r="G1057" s="339"/>
      <c r="H1057"/>
    </row>
    <row r="1058" spans="3:8" x14ac:dyDescent="0.2">
      <c r="C1058"/>
      <c r="D1058"/>
      <c r="E1058"/>
      <c r="F1058"/>
      <c r="G1058" s="339"/>
      <c r="H1058"/>
    </row>
    <row r="1059" spans="3:8" x14ac:dyDescent="0.2">
      <c r="C1059"/>
      <c r="D1059"/>
      <c r="E1059"/>
      <c r="F1059"/>
      <c r="G1059" s="339"/>
      <c r="H1059"/>
    </row>
    <row r="1060" spans="3:8" x14ac:dyDescent="0.2">
      <c r="C1060"/>
      <c r="D1060"/>
      <c r="E1060"/>
      <c r="F1060"/>
      <c r="G1060" s="339"/>
      <c r="H1060"/>
    </row>
    <row r="1061" spans="3:8" x14ac:dyDescent="0.2">
      <c r="C1061"/>
      <c r="D1061"/>
      <c r="E1061"/>
      <c r="F1061"/>
      <c r="G1061" s="339"/>
      <c r="H1061"/>
    </row>
    <row r="1062" spans="3:8" x14ac:dyDescent="0.2">
      <c r="C1062"/>
      <c r="D1062"/>
      <c r="E1062"/>
      <c r="F1062"/>
      <c r="G1062" s="339"/>
      <c r="H1062"/>
    </row>
    <row r="1063" spans="3:8" x14ac:dyDescent="0.2">
      <c r="C1063"/>
      <c r="D1063"/>
      <c r="E1063"/>
      <c r="F1063"/>
      <c r="G1063" s="339"/>
      <c r="H1063"/>
    </row>
    <row r="1064" spans="3:8" x14ac:dyDescent="0.2">
      <c r="C1064"/>
      <c r="D1064"/>
      <c r="E1064"/>
      <c r="F1064"/>
      <c r="G1064" s="339"/>
      <c r="H1064"/>
    </row>
    <row r="1065" spans="3:8" x14ac:dyDescent="0.2">
      <c r="C1065"/>
      <c r="D1065"/>
      <c r="E1065"/>
      <c r="F1065"/>
      <c r="G1065" s="339"/>
      <c r="H1065"/>
    </row>
    <row r="1066" spans="3:8" x14ac:dyDescent="0.2">
      <c r="C1066"/>
      <c r="D1066"/>
      <c r="E1066"/>
      <c r="F1066"/>
      <c r="G1066" s="339"/>
      <c r="H1066"/>
    </row>
    <row r="1067" spans="3:8" x14ac:dyDescent="0.2">
      <c r="C1067"/>
      <c r="D1067"/>
      <c r="E1067"/>
      <c r="F1067"/>
      <c r="G1067" s="339"/>
      <c r="H1067"/>
    </row>
    <row r="1068" spans="3:8" x14ac:dyDescent="0.2">
      <c r="C1068"/>
      <c r="D1068"/>
      <c r="E1068"/>
      <c r="F1068"/>
      <c r="G1068" s="339"/>
      <c r="H1068"/>
    </row>
    <row r="1069" spans="3:8" x14ac:dyDescent="0.2">
      <c r="C1069"/>
      <c r="D1069"/>
      <c r="E1069"/>
      <c r="F1069"/>
      <c r="G1069" s="339"/>
      <c r="H1069"/>
    </row>
    <row r="1070" spans="3:8" x14ac:dyDescent="0.2">
      <c r="C1070"/>
      <c r="D1070"/>
      <c r="E1070"/>
      <c r="F1070"/>
      <c r="G1070" s="339"/>
      <c r="H1070"/>
    </row>
    <row r="1071" spans="3:8" x14ac:dyDescent="0.2">
      <c r="C1071"/>
      <c r="D1071"/>
      <c r="E1071"/>
      <c r="F1071"/>
      <c r="G1071" s="339"/>
      <c r="H1071"/>
    </row>
    <row r="1072" spans="3:8" x14ac:dyDescent="0.2">
      <c r="C1072"/>
      <c r="D1072"/>
      <c r="E1072"/>
      <c r="F1072"/>
      <c r="G1072" s="339"/>
      <c r="H1072"/>
    </row>
    <row r="1073" spans="3:8" x14ac:dyDescent="0.2">
      <c r="C1073"/>
      <c r="D1073"/>
      <c r="E1073"/>
      <c r="F1073"/>
      <c r="G1073" s="339"/>
      <c r="H1073"/>
    </row>
    <row r="1074" spans="3:8" x14ac:dyDescent="0.2">
      <c r="C1074"/>
      <c r="D1074"/>
      <c r="E1074"/>
      <c r="F1074"/>
      <c r="G1074" s="339"/>
      <c r="H1074"/>
    </row>
    <row r="1075" spans="3:8" x14ac:dyDescent="0.2">
      <c r="C1075"/>
      <c r="D1075"/>
      <c r="E1075"/>
      <c r="F1075"/>
      <c r="G1075" s="339"/>
      <c r="H1075"/>
    </row>
    <row r="1076" spans="3:8" x14ac:dyDescent="0.2">
      <c r="C1076"/>
      <c r="D1076"/>
      <c r="E1076"/>
      <c r="F1076"/>
      <c r="G1076" s="339"/>
      <c r="H1076"/>
    </row>
    <row r="1077" spans="3:8" x14ac:dyDescent="0.2">
      <c r="C1077"/>
      <c r="D1077"/>
      <c r="E1077"/>
      <c r="F1077"/>
      <c r="G1077" s="339"/>
      <c r="H1077"/>
    </row>
    <row r="1078" spans="3:8" x14ac:dyDescent="0.2">
      <c r="C1078"/>
      <c r="D1078"/>
      <c r="E1078"/>
      <c r="F1078"/>
      <c r="G1078" s="339"/>
      <c r="H1078"/>
    </row>
    <row r="1079" spans="3:8" x14ac:dyDescent="0.2">
      <c r="C1079"/>
      <c r="D1079"/>
      <c r="E1079"/>
      <c r="F1079"/>
      <c r="G1079" s="339"/>
      <c r="H1079"/>
    </row>
    <row r="1080" spans="3:8" x14ac:dyDescent="0.2">
      <c r="C1080"/>
      <c r="D1080"/>
      <c r="E1080"/>
      <c r="F1080"/>
      <c r="G1080" s="339"/>
      <c r="H1080"/>
    </row>
    <row r="1081" spans="3:8" x14ac:dyDescent="0.2">
      <c r="C1081"/>
      <c r="D1081"/>
      <c r="E1081"/>
      <c r="F1081"/>
      <c r="G1081" s="339"/>
      <c r="H1081"/>
    </row>
    <row r="1082" spans="3:8" x14ac:dyDescent="0.2">
      <c r="C1082"/>
      <c r="D1082"/>
      <c r="E1082"/>
      <c r="F1082"/>
      <c r="G1082" s="339"/>
      <c r="H1082"/>
    </row>
    <row r="1083" spans="3:8" x14ac:dyDescent="0.2">
      <c r="C1083"/>
      <c r="D1083"/>
      <c r="E1083"/>
      <c r="F1083"/>
      <c r="G1083" s="339"/>
      <c r="H1083"/>
    </row>
    <row r="1084" spans="3:8" x14ac:dyDescent="0.2">
      <c r="C1084"/>
      <c r="D1084"/>
      <c r="E1084"/>
      <c r="F1084"/>
      <c r="G1084" s="339"/>
      <c r="H1084"/>
    </row>
    <row r="1085" spans="3:8" x14ac:dyDescent="0.2">
      <c r="C1085"/>
      <c r="D1085"/>
      <c r="E1085"/>
      <c r="F1085"/>
      <c r="G1085" s="339"/>
      <c r="H1085"/>
    </row>
    <row r="1086" spans="3:8" x14ac:dyDescent="0.2">
      <c r="C1086"/>
      <c r="D1086"/>
      <c r="E1086"/>
      <c r="F1086"/>
      <c r="G1086" s="339"/>
      <c r="H1086"/>
    </row>
    <row r="1087" spans="3:8" x14ac:dyDescent="0.2">
      <c r="C1087"/>
      <c r="D1087"/>
      <c r="E1087"/>
      <c r="F1087"/>
      <c r="G1087" s="339"/>
      <c r="H1087"/>
    </row>
    <row r="1088" spans="3:8" x14ac:dyDescent="0.2">
      <c r="C1088"/>
      <c r="D1088"/>
      <c r="E1088"/>
      <c r="F1088"/>
      <c r="G1088" s="339"/>
      <c r="H1088"/>
    </row>
    <row r="1089" spans="3:8" x14ac:dyDescent="0.2">
      <c r="C1089"/>
      <c r="D1089"/>
      <c r="E1089"/>
      <c r="F1089"/>
      <c r="G1089" s="339"/>
      <c r="H1089"/>
    </row>
    <row r="1090" spans="3:8" x14ac:dyDescent="0.2">
      <c r="C1090"/>
      <c r="D1090"/>
      <c r="E1090"/>
      <c r="F1090"/>
      <c r="G1090" s="339"/>
      <c r="H1090"/>
    </row>
    <row r="1091" spans="3:8" x14ac:dyDescent="0.2">
      <c r="C1091"/>
      <c r="D1091"/>
      <c r="E1091"/>
      <c r="F1091"/>
      <c r="G1091" s="339"/>
      <c r="H1091"/>
    </row>
    <row r="1092" spans="3:8" x14ac:dyDescent="0.2">
      <c r="C1092"/>
      <c r="D1092"/>
      <c r="E1092"/>
      <c r="F1092"/>
      <c r="G1092" s="339"/>
      <c r="H1092"/>
    </row>
    <row r="1093" spans="3:8" x14ac:dyDescent="0.2">
      <c r="C1093"/>
      <c r="D1093"/>
      <c r="E1093"/>
      <c r="F1093"/>
      <c r="G1093" s="339"/>
      <c r="H1093"/>
    </row>
    <row r="1094" spans="3:8" x14ac:dyDescent="0.2">
      <c r="C1094"/>
      <c r="D1094"/>
      <c r="E1094"/>
      <c r="F1094"/>
      <c r="G1094" s="339"/>
      <c r="H1094"/>
    </row>
    <row r="1095" spans="3:8" x14ac:dyDescent="0.2">
      <c r="C1095"/>
      <c r="D1095"/>
      <c r="E1095"/>
      <c r="F1095"/>
      <c r="G1095" s="339"/>
      <c r="H1095"/>
    </row>
    <row r="1096" spans="3:8" x14ac:dyDescent="0.2">
      <c r="C1096"/>
      <c r="D1096"/>
      <c r="E1096"/>
      <c r="F1096"/>
      <c r="G1096" s="339"/>
      <c r="H1096"/>
    </row>
    <row r="1097" spans="3:8" x14ac:dyDescent="0.2">
      <c r="C1097"/>
      <c r="D1097"/>
      <c r="E1097"/>
      <c r="F1097"/>
      <c r="G1097" s="339"/>
      <c r="H1097"/>
    </row>
    <row r="1098" spans="3:8" x14ac:dyDescent="0.2">
      <c r="C1098"/>
      <c r="D1098"/>
      <c r="E1098"/>
      <c r="F1098"/>
      <c r="G1098" s="339"/>
      <c r="H1098"/>
    </row>
    <row r="1099" spans="3:8" x14ac:dyDescent="0.2">
      <c r="C1099"/>
      <c r="D1099"/>
      <c r="E1099"/>
      <c r="F1099"/>
      <c r="G1099" s="339"/>
      <c r="H1099"/>
    </row>
    <row r="1100" spans="3:8" x14ac:dyDescent="0.2">
      <c r="C1100"/>
      <c r="D1100"/>
      <c r="E1100"/>
      <c r="F1100"/>
      <c r="G1100" s="339"/>
      <c r="H1100"/>
    </row>
    <row r="1101" spans="3:8" x14ac:dyDescent="0.2">
      <c r="C1101"/>
      <c r="D1101"/>
      <c r="E1101"/>
      <c r="F1101"/>
      <c r="G1101" s="339"/>
      <c r="H1101"/>
    </row>
    <row r="1102" spans="3:8" x14ac:dyDescent="0.2">
      <c r="C1102"/>
      <c r="D1102"/>
      <c r="E1102"/>
      <c r="F1102"/>
      <c r="G1102" s="339"/>
      <c r="H1102"/>
    </row>
    <row r="1103" spans="3:8" x14ac:dyDescent="0.2">
      <c r="C1103"/>
      <c r="D1103"/>
      <c r="E1103"/>
      <c r="F1103"/>
      <c r="G1103" s="339"/>
      <c r="H1103"/>
    </row>
    <row r="1104" spans="3:8" x14ac:dyDescent="0.2">
      <c r="C1104"/>
      <c r="D1104"/>
      <c r="E1104"/>
      <c r="F1104"/>
      <c r="G1104" s="339"/>
      <c r="H1104"/>
    </row>
    <row r="1105" spans="3:8" x14ac:dyDescent="0.2">
      <c r="C1105"/>
      <c r="D1105"/>
      <c r="E1105"/>
      <c r="F1105"/>
      <c r="G1105" s="339"/>
      <c r="H1105"/>
    </row>
    <row r="1106" spans="3:8" x14ac:dyDescent="0.2">
      <c r="C1106"/>
      <c r="D1106"/>
      <c r="E1106"/>
      <c r="F1106"/>
      <c r="G1106" s="339"/>
      <c r="H1106"/>
    </row>
    <row r="1107" spans="3:8" x14ac:dyDescent="0.2">
      <c r="C1107"/>
      <c r="D1107"/>
      <c r="E1107"/>
      <c r="F1107"/>
      <c r="G1107" s="339"/>
      <c r="H1107"/>
    </row>
    <row r="1108" spans="3:8" x14ac:dyDescent="0.2">
      <c r="C1108"/>
      <c r="D1108"/>
      <c r="E1108"/>
      <c r="F1108"/>
      <c r="G1108" s="339"/>
      <c r="H1108"/>
    </row>
    <row r="1109" spans="3:8" x14ac:dyDescent="0.2">
      <c r="C1109"/>
      <c r="D1109"/>
      <c r="E1109"/>
      <c r="F1109"/>
      <c r="G1109" s="339"/>
      <c r="H1109"/>
    </row>
    <row r="1110" spans="3:8" x14ac:dyDescent="0.2">
      <c r="C1110"/>
      <c r="D1110"/>
      <c r="E1110"/>
      <c r="F1110"/>
      <c r="G1110" s="339"/>
      <c r="H1110"/>
    </row>
    <row r="1111" spans="3:8" x14ac:dyDescent="0.2">
      <c r="C1111"/>
      <c r="D1111"/>
      <c r="E1111"/>
      <c r="F1111"/>
      <c r="G1111" s="339"/>
      <c r="H1111"/>
    </row>
    <row r="1112" spans="3:8" x14ac:dyDescent="0.2">
      <c r="C1112"/>
      <c r="D1112"/>
      <c r="E1112"/>
      <c r="F1112"/>
      <c r="G1112" s="339"/>
      <c r="H1112"/>
    </row>
    <row r="1113" spans="3:8" x14ac:dyDescent="0.2">
      <c r="C1113"/>
      <c r="D1113"/>
      <c r="E1113"/>
      <c r="F1113"/>
      <c r="G1113" s="339"/>
      <c r="H1113"/>
    </row>
    <row r="1114" spans="3:8" x14ac:dyDescent="0.2">
      <c r="C1114"/>
      <c r="D1114"/>
      <c r="E1114"/>
      <c r="F1114"/>
      <c r="G1114" s="339"/>
      <c r="H1114"/>
    </row>
    <row r="1115" spans="3:8" x14ac:dyDescent="0.2">
      <c r="C1115"/>
      <c r="D1115"/>
      <c r="E1115"/>
      <c r="F1115"/>
      <c r="G1115" s="339"/>
      <c r="H1115"/>
    </row>
    <row r="1116" spans="3:8" x14ac:dyDescent="0.2">
      <c r="C1116"/>
      <c r="D1116"/>
      <c r="E1116"/>
      <c r="F1116"/>
      <c r="G1116" s="339"/>
      <c r="H1116"/>
    </row>
    <row r="1117" spans="3:8" x14ac:dyDescent="0.2">
      <c r="C1117"/>
      <c r="D1117"/>
      <c r="E1117"/>
      <c r="F1117"/>
      <c r="G1117" s="339"/>
      <c r="H1117"/>
    </row>
    <row r="1118" spans="3:8" x14ac:dyDescent="0.2">
      <c r="C1118"/>
      <c r="D1118"/>
      <c r="E1118"/>
      <c r="F1118"/>
      <c r="G1118" s="339"/>
      <c r="H1118"/>
    </row>
    <row r="1119" spans="3:8" x14ac:dyDescent="0.2">
      <c r="C1119"/>
      <c r="D1119"/>
      <c r="E1119"/>
      <c r="F1119"/>
      <c r="G1119" s="339"/>
      <c r="H1119"/>
    </row>
    <row r="1120" spans="3:8" x14ac:dyDescent="0.2">
      <c r="C1120"/>
      <c r="D1120"/>
      <c r="E1120"/>
      <c r="F1120"/>
      <c r="G1120" s="339"/>
      <c r="H1120"/>
    </row>
    <row r="1121" spans="3:8" x14ac:dyDescent="0.2">
      <c r="C1121"/>
      <c r="D1121"/>
      <c r="E1121"/>
      <c r="F1121"/>
      <c r="G1121" s="339"/>
      <c r="H1121"/>
    </row>
    <row r="1122" spans="3:8" x14ac:dyDescent="0.2">
      <c r="C1122"/>
      <c r="D1122"/>
      <c r="E1122"/>
      <c r="F1122"/>
      <c r="G1122" s="339"/>
      <c r="H1122"/>
    </row>
    <row r="1123" spans="3:8" x14ac:dyDescent="0.2">
      <c r="C1123"/>
      <c r="D1123"/>
      <c r="E1123"/>
      <c r="F1123"/>
      <c r="G1123" s="339"/>
      <c r="H1123"/>
    </row>
    <row r="1124" spans="3:8" x14ac:dyDescent="0.2">
      <c r="C1124"/>
      <c r="D1124"/>
      <c r="E1124"/>
      <c r="F1124"/>
      <c r="G1124" s="339"/>
      <c r="H1124"/>
    </row>
    <row r="1125" spans="3:8" x14ac:dyDescent="0.2">
      <c r="C1125"/>
      <c r="D1125"/>
      <c r="E1125"/>
      <c r="F1125"/>
      <c r="G1125" s="339"/>
      <c r="H1125"/>
    </row>
    <row r="1126" spans="3:8" x14ac:dyDescent="0.2">
      <c r="C1126"/>
      <c r="D1126"/>
      <c r="E1126"/>
      <c r="F1126"/>
      <c r="G1126" s="339"/>
      <c r="H1126"/>
    </row>
    <row r="1127" spans="3:8" x14ac:dyDescent="0.2">
      <c r="C1127"/>
      <c r="D1127"/>
      <c r="E1127"/>
      <c r="F1127"/>
      <c r="G1127" s="339"/>
      <c r="H1127"/>
    </row>
    <row r="1128" spans="3:8" x14ac:dyDescent="0.2">
      <c r="C1128"/>
      <c r="D1128"/>
      <c r="E1128"/>
      <c r="F1128"/>
      <c r="G1128" s="339"/>
      <c r="H1128"/>
    </row>
    <row r="1129" spans="3:8" x14ac:dyDescent="0.2">
      <c r="C1129"/>
      <c r="D1129"/>
      <c r="E1129"/>
      <c r="F1129"/>
      <c r="G1129" s="339"/>
      <c r="H1129"/>
    </row>
    <row r="1130" spans="3:8" x14ac:dyDescent="0.2">
      <c r="C1130"/>
      <c r="D1130"/>
      <c r="E1130"/>
      <c r="F1130"/>
      <c r="G1130" s="339"/>
      <c r="H1130"/>
    </row>
    <row r="1131" spans="3:8" x14ac:dyDescent="0.2">
      <c r="C1131"/>
      <c r="D1131"/>
      <c r="E1131"/>
      <c r="F1131"/>
      <c r="G1131" s="339"/>
      <c r="H1131"/>
    </row>
    <row r="1132" spans="3:8" x14ac:dyDescent="0.2">
      <c r="C1132"/>
      <c r="D1132"/>
      <c r="E1132"/>
      <c r="F1132"/>
      <c r="G1132" s="339"/>
      <c r="H1132"/>
    </row>
    <row r="1133" spans="3:8" x14ac:dyDescent="0.2">
      <c r="C1133"/>
      <c r="D1133"/>
      <c r="E1133"/>
      <c r="F1133"/>
      <c r="G1133" s="339"/>
      <c r="H1133"/>
    </row>
    <row r="1134" spans="3:8" x14ac:dyDescent="0.2">
      <c r="C1134"/>
      <c r="D1134"/>
      <c r="E1134"/>
      <c r="F1134"/>
      <c r="G1134" s="339"/>
      <c r="H1134"/>
    </row>
    <row r="1135" spans="3:8" x14ac:dyDescent="0.2">
      <c r="C1135"/>
      <c r="D1135"/>
      <c r="E1135"/>
      <c r="F1135"/>
      <c r="G1135" s="339"/>
      <c r="H1135"/>
    </row>
    <row r="1136" spans="3:8" x14ac:dyDescent="0.2">
      <c r="C1136"/>
      <c r="D1136"/>
      <c r="E1136"/>
      <c r="F1136"/>
      <c r="G1136" s="339"/>
      <c r="H1136"/>
    </row>
    <row r="1137" spans="3:8" x14ac:dyDescent="0.2">
      <c r="C1137"/>
      <c r="D1137"/>
      <c r="E1137"/>
      <c r="F1137"/>
      <c r="G1137" s="339"/>
      <c r="H1137"/>
    </row>
    <row r="1138" spans="3:8" x14ac:dyDescent="0.2">
      <c r="C1138"/>
      <c r="D1138"/>
      <c r="E1138"/>
      <c r="F1138"/>
      <c r="G1138" s="339"/>
      <c r="H1138"/>
    </row>
    <row r="1139" spans="3:8" x14ac:dyDescent="0.2">
      <c r="C1139"/>
      <c r="D1139"/>
      <c r="E1139"/>
      <c r="F1139"/>
      <c r="G1139" s="339"/>
      <c r="H1139"/>
    </row>
    <row r="1140" spans="3:8" x14ac:dyDescent="0.2">
      <c r="C1140"/>
      <c r="D1140"/>
      <c r="E1140"/>
      <c r="F1140"/>
      <c r="G1140" s="339"/>
      <c r="H1140"/>
    </row>
    <row r="1141" spans="3:8" x14ac:dyDescent="0.2">
      <c r="C1141"/>
      <c r="D1141"/>
      <c r="E1141"/>
      <c r="F1141"/>
      <c r="G1141" s="339"/>
      <c r="H1141"/>
    </row>
    <row r="1142" spans="3:8" x14ac:dyDescent="0.2">
      <c r="C1142"/>
      <c r="D1142"/>
      <c r="E1142"/>
      <c r="F1142"/>
      <c r="G1142" s="339"/>
      <c r="H1142"/>
    </row>
    <row r="1143" spans="3:8" x14ac:dyDescent="0.2">
      <c r="C1143"/>
      <c r="D1143"/>
      <c r="E1143"/>
      <c r="F1143"/>
      <c r="G1143" s="339"/>
      <c r="H1143"/>
    </row>
    <row r="1144" spans="3:8" x14ac:dyDescent="0.2">
      <c r="C1144"/>
      <c r="D1144"/>
      <c r="E1144"/>
      <c r="F1144"/>
      <c r="G1144" s="339"/>
      <c r="H1144"/>
    </row>
    <row r="1145" spans="3:8" x14ac:dyDescent="0.2">
      <c r="C1145"/>
      <c r="D1145"/>
      <c r="E1145"/>
      <c r="F1145"/>
      <c r="G1145" s="339"/>
      <c r="H1145"/>
    </row>
    <row r="1146" spans="3:8" x14ac:dyDescent="0.2">
      <c r="C1146"/>
      <c r="D1146"/>
      <c r="E1146"/>
      <c r="F1146"/>
      <c r="G1146" s="339"/>
      <c r="H1146"/>
    </row>
    <row r="1147" spans="3:8" x14ac:dyDescent="0.2">
      <c r="C1147"/>
      <c r="D1147"/>
      <c r="E1147"/>
      <c r="F1147"/>
      <c r="G1147" s="339"/>
      <c r="H1147"/>
    </row>
    <row r="1148" spans="3:8" x14ac:dyDescent="0.2">
      <c r="C1148"/>
      <c r="D1148"/>
      <c r="E1148"/>
      <c r="F1148"/>
      <c r="G1148" s="339"/>
      <c r="H1148"/>
    </row>
    <row r="1149" spans="3:8" x14ac:dyDescent="0.2">
      <c r="C1149"/>
      <c r="D1149"/>
      <c r="E1149"/>
      <c r="F1149"/>
      <c r="G1149" s="339"/>
      <c r="H1149"/>
    </row>
    <row r="1150" spans="3:8" x14ac:dyDescent="0.2">
      <c r="C1150"/>
      <c r="D1150"/>
      <c r="E1150"/>
      <c r="F1150"/>
      <c r="G1150" s="339"/>
      <c r="H1150"/>
    </row>
    <row r="1151" spans="3:8" x14ac:dyDescent="0.2">
      <c r="C1151"/>
      <c r="D1151"/>
      <c r="E1151"/>
      <c r="F1151"/>
      <c r="G1151" s="339"/>
      <c r="H1151"/>
    </row>
    <row r="1152" spans="3:8" x14ac:dyDescent="0.2">
      <c r="C1152"/>
      <c r="D1152"/>
      <c r="E1152"/>
      <c r="F1152"/>
      <c r="G1152" s="339"/>
      <c r="H1152"/>
    </row>
    <row r="1153" spans="3:8" x14ac:dyDescent="0.2">
      <c r="C1153"/>
      <c r="D1153"/>
      <c r="E1153"/>
      <c r="F1153"/>
      <c r="G1153" s="339"/>
      <c r="H1153"/>
    </row>
    <row r="1154" spans="3:8" x14ac:dyDescent="0.2">
      <c r="C1154"/>
      <c r="D1154"/>
      <c r="E1154"/>
      <c r="F1154"/>
      <c r="G1154" s="339"/>
      <c r="H1154"/>
    </row>
    <row r="1155" spans="3:8" x14ac:dyDescent="0.2">
      <c r="C1155"/>
      <c r="D1155"/>
      <c r="E1155"/>
      <c r="F1155"/>
      <c r="G1155" s="339"/>
      <c r="H1155"/>
    </row>
    <row r="1156" spans="3:8" x14ac:dyDescent="0.2">
      <c r="C1156"/>
      <c r="D1156"/>
      <c r="E1156"/>
      <c r="F1156"/>
      <c r="G1156" s="339"/>
      <c r="H1156"/>
    </row>
    <row r="1157" spans="3:8" x14ac:dyDescent="0.2">
      <c r="C1157"/>
      <c r="D1157"/>
      <c r="E1157"/>
      <c r="F1157"/>
      <c r="G1157" s="339"/>
      <c r="H1157"/>
    </row>
    <row r="1158" spans="3:8" x14ac:dyDescent="0.2">
      <c r="C1158"/>
      <c r="D1158"/>
      <c r="E1158"/>
      <c r="F1158"/>
      <c r="G1158" s="339"/>
      <c r="H1158"/>
    </row>
    <row r="1159" spans="3:8" x14ac:dyDescent="0.2">
      <c r="C1159"/>
      <c r="D1159"/>
      <c r="E1159"/>
      <c r="F1159"/>
      <c r="G1159" s="339"/>
      <c r="H1159"/>
    </row>
    <row r="1160" spans="3:8" x14ac:dyDescent="0.2">
      <c r="C1160"/>
      <c r="D1160"/>
      <c r="E1160"/>
      <c r="F1160"/>
      <c r="G1160" s="339"/>
      <c r="H1160"/>
    </row>
    <row r="1161" spans="3:8" x14ac:dyDescent="0.2">
      <c r="C1161"/>
      <c r="D1161"/>
      <c r="E1161"/>
      <c r="F1161"/>
      <c r="G1161" s="339"/>
      <c r="H1161"/>
    </row>
    <row r="1162" spans="3:8" x14ac:dyDescent="0.2">
      <c r="C1162"/>
      <c r="D1162"/>
      <c r="E1162"/>
      <c r="F1162"/>
      <c r="G1162" s="339"/>
      <c r="H1162"/>
    </row>
    <row r="1163" spans="3:8" x14ac:dyDescent="0.2">
      <c r="C1163"/>
      <c r="D1163"/>
      <c r="E1163"/>
      <c r="F1163"/>
      <c r="G1163" s="339"/>
      <c r="H1163"/>
    </row>
    <row r="1164" spans="3:8" x14ac:dyDescent="0.2">
      <c r="C1164"/>
      <c r="D1164"/>
      <c r="E1164"/>
      <c r="F1164"/>
      <c r="G1164" s="339"/>
      <c r="H1164"/>
    </row>
    <row r="1165" spans="3:8" x14ac:dyDescent="0.2">
      <c r="C1165"/>
      <c r="D1165"/>
      <c r="E1165"/>
      <c r="F1165"/>
      <c r="G1165" s="339"/>
      <c r="H1165"/>
    </row>
    <row r="1166" spans="3:8" x14ac:dyDescent="0.2">
      <c r="C1166"/>
      <c r="D1166"/>
      <c r="E1166"/>
      <c r="F1166"/>
      <c r="G1166" s="339"/>
      <c r="H1166"/>
    </row>
    <row r="1167" spans="3:8" x14ac:dyDescent="0.2">
      <c r="C1167"/>
      <c r="D1167"/>
      <c r="E1167"/>
      <c r="F1167"/>
      <c r="G1167" s="339"/>
      <c r="H1167"/>
    </row>
    <row r="1168" spans="3:8" x14ac:dyDescent="0.2">
      <c r="C1168"/>
      <c r="D1168"/>
      <c r="E1168"/>
      <c r="F1168"/>
      <c r="G1168" s="339"/>
      <c r="H1168"/>
    </row>
    <row r="1169" spans="3:8" x14ac:dyDescent="0.2">
      <c r="C1169"/>
      <c r="D1169"/>
      <c r="E1169"/>
      <c r="F1169"/>
      <c r="G1169" s="339"/>
      <c r="H1169"/>
    </row>
    <row r="1170" spans="3:8" x14ac:dyDescent="0.2">
      <c r="C1170"/>
      <c r="D1170"/>
      <c r="E1170"/>
      <c r="F1170"/>
      <c r="G1170" s="339"/>
      <c r="H1170"/>
    </row>
    <row r="1171" spans="3:8" x14ac:dyDescent="0.2">
      <c r="C1171"/>
      <c r="D1171"/>
      <c r="E1171"/>
      <c r="F1171"/>
      <c r="G1171" s="339"/>
      <c r="H1171"/>
    </row>
    <row r="1172" spans="3:8" x14ac:dyDescent="0.2">
      <c r="C1172"/>
      <c r="D1172"/>
      <c r="E1172"/>
      <c r="F1172"/>
      <c r="G1172" s="339"/>
      <c r="H1172"/>
    </row>
    <row r="1173" spans="3:8" x14ac:dyDescent="0.2">
      <c r="C1173"/>
      <c r="D1173"/>
      <c r="E1173"/>
      <c r="F1173"/>
      <c r="G1173" s="339"/>
      <c r="H1173"/>
    </row>
    <row r="1174" spans="3:8" x14ac:dyDescent="0.2">
      <c r="C1174"/>
      <c r="D1174"/>
      <c r="E1174"/>
      <c r="F1174"/>
      <c r="G1174" s="339"/>
      <c r="H1174"/>
    </row>
    <row r="1175" spans="3:8" x14ac:dyDescent="0.2">
      <c r="C1175"/>
      <c r="D1175"/>
      <c r="E1175"/>
      <c r="F1175"/>
      <c r="G1175" s="339"/>
      <c r="H1175"/>
    </row>
    <row r="1176" spans="3:8" x14ac:dyDescent="0.2">
      <c r="C1176"/>
      <c r="D1176"/>
      <c r="E1176"/>
      <c r="F1176"/>
      <c r="G1176" s="339"/>
      <c r="H1176"/>
    </row>
    <row r="1177" spans="3:8" x14ac:dyDescent="0.2">
      <c r="C1177"/>
      <c r="D1177"/>
      <c r="E1177"/>
      <c r="F1177"/>
      <c r="G1177" s="339"/>
      <c r="H1177"/>
    </row>
    <row r="1178" spans="3:8" x14ac:dyDescent="0.2">
      <c r="C1178"/>
      <c r="D1178"/>
      <c r="E1178"/>
      <c r="F1178"/>
      <c r="G1178" s="339"/>
      <c r="H1178"/>
    </row>
    <row r="1179" spans="3:8" x14ac:dyDescent="0.2">
      <c r="C1179"/>
      <c r="D1179"/>
      <c r="E1179"/>
      <c r="F1179"/>
      <c r="G1179" s="339"/>
      <c r="H1179"/>
    </row>
    <row r="1180" spans="3:8" x14ac:dyDescent="0.2">
      <c r="C1180"/>
      <c r="D1180"/>
      <c r="E1180"/>
      <c r="F1180"/>
      <c r="G1180" s="339"/>
      <c r="H1180"/>
    </row>
    <row r="1181" spans="3:8" x14ac:dyDescent="0.2">
      <c r="C1181"/>
      <c r="D1181"/>
      <c r="E1181"/>
      <c r="F1181"/>
      <c r="G1181" s="339"/>
      <c r="H1181"/>
    </row>
    <row r="1182" spans="3:8" x14ac:dyDescent="0.2">
      <c r="C1182"/>
      <c r="D1182"/>
      <c r="E1182"/>
      <c r="F1182"/>
      <c r="G1182" s="339"/>
      <c r="H1182"/>
    </row>
    <row r="1183" spans="3:8" x14ac:dyDescent="0.2">
      <c r="C1183"/>
      <c r="D1183"/>
      <c r="E1183"/>
      <c r="F1183"/>
      <c r="G1183" s="339"/>
      <c r="H1183"/>
    </row>
    <row r="1184" spans="3:8" x14ac:dyDescent="0.2">
      <c r="C1184"/>
      <c r="D1184"/>
      <c r="E1184"/>
      <c r="F1184"/>
      <c r="G1184" s="339"/>
      <c r="H1184"/>
    </row>
    <row r="1185" spans="3:8" x14ac:dyDescent="0.2">
      <c r="C1185"/>
      <c r="D1185"/>
      <c r="E1185"/>
      <c r="F1185"/>
      <c r="G1185" s="339"/>
      <c r="H1185"/>
    </row>
    <row r="1186" spans="3:8" x14ac:dyDescent="0.2">
      <c r="C1186"/>
      <c r="D1186"/>
      <c r="E1186"/>
      <c r="F1186"/>
      <c r="G1186" s="339"/>
      <c r="H1186"/>
    </row>
    <row r="1187" spans="3:8" x14ac:dyDescent="0.2">
      <c r="C1187"/>
      <c r="D1187"/>
      <c r="E1187"/>
      <c r="F1187"/>
      <c r="G1187" s="339"/>
      <c r="H1187"/>
    </row>
    <row r="1188" spans="3:8" x14ac:dyDescent="0.2">
      <c r="C1188"/>
      <c r="D1188"/>
      <c r="E1188"/>
      <c r="F1188"/>
      <c r="G1188" s="339"/>
      <c r="H1188"/>
    </row>
    <row r="1189" spans="3:8" x14ac:dyDescent="0.2">
      <c r="C1189"/>
      <c r="D1189"/>
      <c r="E1189"/>
      <c r="F1189"/>
      <c r="G1189" s="339"/>
      <c r="H1189"/>
    </row>
    <row r="1190" spans="3:8" x14ac:dyDescent="0.2">
      <c r="C1190"/>
      <c r="D1190"/>
      <c r="E1190"/>
      <c r="F1190"/>
      <c r="G1190" s="339"/>
      <c r="H1190"/>
    </row>
    <row r="1191" spans="3:8" x14ac:dyDescent="0.2">
      <c r="C1191"/>
      <c r="D1191"/>
      <c r="E1191"/>
      <c r="F1191"/>
      <c r="G1191" s="339"/>
      <c r="H1191"/>
    </row>
    <row r="1192" spans="3:8" x14ac:dyDescent="0.2">
      <c r="C1192"/>
      <c r="D1192"/>
      <c r="E1192"/>
      <c r="F1192"/>
      <c r="G1192" s="339"/>
      <c r="H1192"/>
    </row>
    <row r="1193" spans="3:8" x14ac:dyDescent="0.2">
      <c r="C1193"/>
      <c r="D1193"/>
      <c r="E1193"/>
      <c r="F1193"/>
      <c r="G1193" s="339"/>
      <c r="H1193"/>
    </row>
    <row r="1194" spans="3:8" x14ac:dyDescent="0.2">
      <c r="C1194"/>
      <c r="D1194"/>
      <c r="E1194"/>
      <c r="F1194"/>
      <c r="G1194" s="339"/>
      <c r="H1194"/>
    </row>
    <row r="1195" spans="3:8" x14ac:dyDescent="0.2">
      <c r="C1195"/>
      <c r="D1195"/>
      <c r="E1195"/>
      <c r="F1195"/>
      <c r="G1195" s="339"/>
      <c r="H1195"/>
    </row>
    <row r="1196" spans="3:8" x14ac:dyDescent="0.2">
      <c r="C1196"/>
      <c r="D1196"/>
      <c r="E1196"/>
      <c r="F1196"/>
      <c r="G1196" s="339"/>
      <c r="H1196"/>
    </row>
    <row r="1197" spans="3:8" x14ac:dyDescent="0.2">
      <c r="C1197"/>
      <c r="D1197"/>
      <c r="E1197"/>
      <c r="F1197"/>
      <c r="G1197" s="339"/>
      <c r="H1197"/>
    </row>
    <row r="1198" spans="3:8" x14ac:dyDescent="0.2">
      <c r="C1198"/>
      <c r="D1198"/>
      <c r="E1198"/>
      <c r="F1198"/>
      <c r="G1198" s="339"/>
      <c r="H1198"/>
    </row>
    <row r="1199" spans="3:8" x14ac:dyDescent="0.2">
      <c r="C1199"/>
      <c r="D1199"/>
      <c r="E1199"/>
      <c r="F1199"/>
      <c r="G1199" s="339"/>
      <c r="H1199"/>
    </row>
    <row r="1200" spans="3:8" x14ac:dyDescent="0.2">
      <c r="C1200"/>
      <c r="D1200"/>
      <c r="E1200"/>
      <c r="F1200"/>
      <c r="G1200" s="339"/>
      <c r="H1200"/>
    </row>
    <row r="1201" spans="3:8" x14ac:dyDescent="0.2">
      <c r="C1201"/>
      <c r="D1201"/>
      <c r="E1201"/>
      <c r="F1201"/>
      <c r="G1201" s="339"/>
      <c r="H1201"/>
    </row>
    <row r="1202" spans="3:8" x14ac:dyDescent="0.2">
      <c r="C1202"/>
      <c r="D1202"/>
      <c r="E1202"/>
      <c r="F1202"/>
      <c r="G1202" s="339"/>
      <c r="H1202"/>
    </row>
    <row r="1203" spans="3:8" x14ac:dyDescent="0.2">
      <c r="C1203"/>
      <c r="D1203"/>
      <c r="E1203"/>
      <c r="F1203"/>
      <c r="G1203" s="339"/>
      <c r="H1203"/>
    </row>
    <row r="1204" spans="3:8" x14ac:dyDescent="0.2">
      <c r="C1204"/>
      <c r="D1204"/>
      <c r="E1204"/>
      <c r="F1204"/>
      <c r="G1204" s="339"/>
      <c r="H1204"/>
    </row>
    <row r="1205" spans="3:8" x14ac:dyDescent="0.2">
      <c r="C1205"/>
      <c r="D1205"/>
      <c r="E1205"/>
      <c r="F1205"/>
      <c r="G1205" s="339"/>
      <c r="H1205"/>
    </row>
    <row r="1206" spans="3:8" x14ac:dyDescent="0.2">
      <c r="C1206"/>
      <c r="D1206"/>
      <c r="E1206"/>
      <c r="F1206"/>
      <c r="G1206" s="339"/>
      <c r="H1206"/>
    </row>
    <row r="1207" spans="3:8" x14ac:dyDescent="0.2">
      <c r="C1207"/>
      <c r="D1207"/>
      <c r="E1207"/>
      <c r="F1207"/>
      <c r="G1207" s="339"/>
      <c r="H1207"/>
    </row>
    <row r="1208" spans="3:8" x14ac:dyDescent="0.2">
      <c r="C1208"/>
      <c r="D1208"/>
      <c r="E1208"/>
      <c r="F1208"/>
      <c r="G1208" s="339"/>
      <c r="H1208"/>
    </row>
    <row r="1209" spans="3:8" x14ac:dyDescent="0.2">
      <c r="C1209"/>
      <c r="D1209"/>
      <c r="E1209"/>
      <c r="F1209"/>
      <c r="G1209" s="339"/>
      <c r="H1209"/>
    </row>
    <row r="1210" spans="3:8" x14ac:dyDescent="0.2">
      <c r="C1210"/>
      <c r="D1210"/>
      <c r="E1210"/>
      <c r="F1210"/>
      <c r="G1210" s="339"/>
      <c r="H1210"/>
    </row>
    <row r="1211" spans="3:8" x14ac:dyDescent="0.2">
      <c r="C1211"/>
      <c r="D1211"/>
      <c r="E1211"/>
      <c r="F1211"/>
      <c r="G1211" s="339"/>
      <c r="H1211"/>
    </row>
    <row r="1212" spans="3:8" x14ac:dyDescent="0.2">
      <c r="C1212"/>
      <c r="D1212"/>
      <c r="E1212"/>
      <c r="F1212"/>
      <c r="G1212" s="339"/>
      <c r="H1212"/>
    </row>
    <row r="1213" spans="3:8" x14ac:dyDescent="0.2">
      <c r="C1213"/>
      <c r="D1213"/>
      <c r="E1213"/>
      <c r="F1213"/>
      <c r="G1213" s="339"/>
      <c r="H1213"/>
    </row>
    <row r="1214" spans="3:8" x14ac:dyDescent="0.2">
      <c r="C1214"/>
      <c r="D1214"/>
      <c r="E1214"/>
      <c r="F1214"/>
      <c r="G1214" s="339"/>
      <c r="H1214"/>
    </row>
    <row r="1215" spans="3:8" x14ac:dyDescent="0.2">
      <c r="C1215"/>
      <c r="D1215"/>
      <c r="E1215"/>
      <c r="F1215"/>
      <c r="G1215" s="339"/>
      <c r="H1215"/>
    </row>
    <row r="1216" spans="3:8" x14ac:dyDescent="0.2">
      <c r="C1216"/>
      <c r="D1216"/>
      <c r="E1216"/>
      <c r="F1216"/>
      <c r="G1216" s="339"/>
      <c r="H1216"/>
    </row>
    <row r="1217" spans="3:8" x14ac:dyDescent="0.2">
      <c r="C1217"/>
      <c r="D1217"/>
      <c r="E1217"/>
      <c r="F1217"/>
      <c r="G1217" s="339"/>
      <c r="H1217"/>
    </row>
    <row r="1218" spans="3:8" x14ac:dyDescent="0.2">
      <c r="C1218"/>
      <c r="D1218"/>
      <c r="E1218"/>
      <c r="F1218"/>
      <c r="G1218" s="339"/>
      <c r="H1218"/>
    </row>
    <row r="1219" spans="3:8" x14ac:dyDescent="0.2">
      <c r="C1219"/>
      <c r="D1219"/>
      <c r="E1219"/>
      <c r="F1219"/>
      <c r="G1219" s="339"/>
      <c r="H1219"/>
    </row>
    <row r="1220" spans="3:8" x14ac:dyDescent="0.2">
      <c r="C1220"/>
      <c r="D1220"/>
      <c r="E1220"/>
      <c r="F1220"/>
      <c r="G1220" s="339"/>
      <c r="H1220"/>
    </row>
    <row r="1221" spans="3:8" x14ac:dyDescent="0.2">
      <c r="C1221"/>
      <c r="D1221"/>
      <c r="E1221"/>
      <c r="F1221"/>
      <c r="G1221" s="339"/>
      <c r="H1221"/>
    </row>
    <row r="1222" spans="3:8" x14ac:dyDescent="0.2">
      <c r="C1222"/>
      <c r="D1222"/>
      <c r="E1222"/>
      <c r="F1222"/>
      <c r="G1222" s="339"/>
      <c r="H1222"/>
    </row>
    <row r="1223" spans="3:8" x14ac:dyDescent="0.2">
      <c r="C1223"/>
      <c r="D1223"/>
      <c r="E1223"/>
      <c r="F1223"/>
      <c r="G1223" s="339"/>
      <c r="H1223"/>
    </row>
    <row r="1224" spans="3:8" x14ac:dyDescent="0.2">
      <c r="C1224"/>
      <c r="D1224"/>
      <c r="E1224"/>
      <c r="F1224"/>
      <c r="G1224" s="339"/>
      <c r="H1224"/>
    </row>
    <row r="1225" spans="3:8" x14ac:dyDescent="0.2">
      <c r="C1225"/>
      <c r="D1225"/>
      <c r="E1225"/>
      <c r="F1225"/>
      <c r="G1225" s="339"/>
      <c r="H1225"/>
    </row>
    <row r="1226" spans="3:8" x14ac:dyDescent="0.2">
      <c r="C1226"/>
      <c r="D1226"/>
      <c r="E1226"/>
      <c r="F1226"/>
      <c r="G1226" s="339"/>
      <c r="H1226"/>
    </row>
    <row r="1227" spans="3:8" x14ac:dyDescent="0.2">
      <c r="C1227"/>
      <c r="D1227"/>
      <c r="E1227"/>
      <c r="F1227"/>
      <c r="G1227" s="339"/>
      <c r="H1227"/>
    </row>
    <row r="1228" spans="3:8" x14ac:dyDescent="0.2">
      <c r="C1228"/>
      <c r="D1228"/>
      <c r="E1228"/>
      <c r="F1228"/>
      <c r="G1228" s="339"/>
      <c r="H1228"/>
    </row>
    <row r="1229" spans="3:8" x14ac:dyDescent="0.2">
      <c r="C1229"/>
      <c r="D1229"/>
      <c r="E1229"/>
      <c r="F1229"/>
      <c r="G1229" s="339"/>
      <c r="H1229"/>
    </row>
    <row r="1230" spans="3:8" x14ac:dyDescent="0.2">
      <c r="C1230"/>
      <c r="D1230"/>
      <c r="E1230"/>
      <c r="F1230"/>
      <c r="G1230" s="339"/>
      <c r="H1230"/>
    </row>
    <row r="1231" spans="3:8" x14ac:dyDescent="0.2">
      <c r="C1231"/>
      <c r="D1231"/>
      <c r="E1231"/>
      <c r="F1231"/>
      <c r="G1231" s="339"/>
      <c r="H1231"/>
    </row>
    <row r="1232" spans="3:8" x14ac:dyDescent="0.2">
      <c r="C1232"/>
      <c r="D1232"/>
      <c r="E1232"/>
      <c r="F1232"/>
      <c r="G1232" s="339"/>
      <c r="H1232"/>
    </row>
    <row r="1233" spans="3:8" x14ac:dyDescent="0.2">
      <c r="C1233"/>
      <c r="D1233"/>
      <c r="E1233"/>
      <c r="F1233"/>
      <c r="G1233" s="339"/>
      <c r="H1233"/>
    </row>
    <row r="1234" spans="3:8" x14ac:dyDescent="0.2">
      <c r="C1234"/>
      <c r="D1234"/>
      <c r="E1234"/>
      <c r="F1234"/>
      <c r="G1234" s="339"/>
      <c r="H1234"/>
    </row>
    <row r="1235" spans="3:8" x14ac:dyDescent="0.2">
      <c r="C1235"/>
      <c r="D1235"/>
      <c r="E1235"/>
      <c r="F1235"/>
      <c r="G1235" s="339"/>
      <c r="H1235"/>
    </row>
    <row r="1236" spans="3:8" x14ac:dyDescent="0.2">
      <c r="C1236"/>
      <c r="D1236"/>
      <c r="E1236"/>
      <c r="F1236"/>
      <c r="G1236" s="339"/>
      <c r="H1236"/>
    </row>
    <row r="1237" spans="3:8" x14ac:dyDescent="0.2">
      <c r="C1237"/>
      <c r="D1237"/>
      <c r="E1237"/>
      <c r="F1237"/>
      <c r="G1237" s="339"/>
      <c r="H1237"/>
    </row>
    <row r="1238" spans="3:8" x14ac:dyDescent="0.2">
      <c r="C1238"/>
      <c r="D1238"/>
      <c r="E1238"/>
      <c r="F1238"/>
      <c r="G1238" s="339"/>
      <c r="H1238"/>
    </row>
    <row r="1239" spans="3:8" x14ac:dyDescent="0.2">
      <c r="C1239"/>
      <c r="D1239"/>
      <c r="E1239"/>
      <c r="F1239"/>
      <c r="G1239" s="339"/>
      <c r="H1239"/>
    </row>
    <row r="1240" spans="3:8" x14ac:dyDescent="0.2">
      <c r="C1240"/>
      <c r="D1240"/>
      <c r="E1240"/>
      <c r="F1240"/>
      <c r="G1240" s="339"/>
      <c r="H1240"/>
    </row>
    <row r="1241" spans="3:8" x14ac:dyDescent="0.2">
      <c r="C1241"/>
      <c r="D1241"/>
      <c r="E1241"/>
      <c r="F1241"/>
      <c r="G1241" s="339"/>
      <c r="H1241"/>
    </row>
    <row r="1242" spans="3:8" x14ac:dyDescent="0.2">
      <c r="C1242"/>
      <c r="D1242"/>
      <c r="E1242"/>
      <c r="F1242"/>
      <c r="G1242" s="339"/>
      <c r="H1242"/>
    </row>
    <row r="1243" spans="3:8" x14ac:dyDescent="0.2">
      <c r="C1243"/>
      <c r="D1243"/>
      <c r="E1243"/>
      <c r="F1243"/>
      <c r="G1243" s="339"/>
      <c r="H1243"/>
    </row>
    <row r="1244" spans="3:8" x14ac:dyDescent="0.2">
      <c r="C1244"/>
      <c r="D1244"/>
      <c r="E1244"/>
      <c r="F1244"/>
      <c r="G1244" s="339"/>
      <c r="H1244"/>
    </row>
    <row r="1245" spans="3:8" x14ac:dyDescent="0.2">
      <c r="C1245"/>
      <c r="D1245"/>
      <c r="E1245"/>
      <c r="F1245"/>
      <c r="G1245" s="339"/>
      <c r="H1245"/>
    </row>
    <row r="1246" spans="3:8" x14ac:dyDescent="0.2">
      <c r="C1246"/>
      <c r="D1246"/>
      <c r="E1246"/>
      <c r="F1246"/>
      <c r="G1246" s="339"/>
      <c r="H1246"/>
    </row>
    <row r="1247" spans="3:8" x14ac:dyDescent="0.2">
      <c r="C1247"/>
      <c r="D1247"/>
      <c r="E1247"/>
      <c r="F1247"/>
      <c r="G1247" s="339"/>
      <c r="H1247"/>
    </row>
    <row r="1248" spans="3:8" x14ac:dyDescent="0.2">
      <c r="C1248"/>
      <c r="D1248"/>
      <c r="E1248"/>
      <c r="F1248"/>
      <c r="G1248" s="339"/>
      <c r="H1248"/>
    </row>
    <row r="1249" spans="3:8" x14ac:dyDescent="0.2">
      <c r="C1249"/>
      <c r="D1249"/>
      <c r="E1249"/>
      <c r="F1249"/>
      <c r="G1249" s="339"/>
      <c r="H1249"/>
    </row>
    <row r="1250" spans="3:8" x14ac:dyDescent="0.2">
      <c r="C1250"/>
      <c r="D1250"/>
      <c r="E1250"/>
      <c r="F1250"/>
      <c r="G1250" s="339"/>
      <c r="H1250"/>
    </row>
    <row r="1251" spans="3:8" x14ac:dyDescent="0.2">
      <c r="C1251"/>
      <c r="D1251"/>
      <c r="E1251"/>
      <c r="F1251"/>
      <c r="G1251" s="339"/>
      <c r="H1251"/>
    </row>
    <row r="1252" spans="3:8" x14ac:dyDescent="0.2">
      <c r="C1252"/>
      <c r="D1252"/>
      <c r="E1252"/>
      <c r="F1252"/>
      <c r="G1252" s="339"/>
      <c r="H1252"/>
    </row>
    <row r="1253" spans="3:8" x14ac:dyDescent="0.2">
      <c r="C1253"/>
      <c r="D1253"/>
      <c r="E1253"/>
      <c r="F1253"/>
      <c r="G1253" s="339"/>
      <c r="H1253"/>
    </row>
    <row r="1254" spans="3:8" x14ac:dyDescent="0.2">
      <c r="C1254"/>
      <c r="D1254"/>
      <c r="E1254"/>
      <c r="F1254"/>
      <c r="G1254" s="339"/>
      <c r="H1254"/>
    </row>
    <row r="1255" spans="3:8" x14ac:dyDescent="0.2">
      <c r="C1255"/>
      <c r="D1255"/>
      <c r="E1255"/>
      <c r="F1255"/>
      <c r="G1255" s="339"/>
      <c r="H1255"/>
    </row>
    <row r="1256" spans="3:8" x14ac:dyDescent="0.2">
      <c r="C1256"/>
      <c r="D1256"/>
      <c r="E1256"/>
      <c r="F1256"/>
      <c r="G1256" s="339"/>
      <c r="H1256"/>
    </row>
    <row r="1257" spans="3:8" x14ac:dyDescent="0.2">
      <c r="C1257"/>
      <c r="D1257"/>
      <c r="E1257"/>
      <c r="F1257"/>
      <c r="G1257" s="339"/>
      <c r="H1257"/>
    </row>
    <row r="1258" spans="3:8" x14ac:dyDescent="0.2">
      <c r="C1258"/>
      <c r="D1258"/>
      <c r="E1258"/>
      <c r="F1258"/>
      <c r="G1258" s="339"/>
      <c r="H1258"/>
    </row>
    <row r="1259" spans="3:8" x14ac:dyDescent="0.2">
      <c r="C1259"/>
      <c r="D1259"/>
      <c r="E1259"/>
      <c r="F1259"/>
      <c r="G1259" s="339"/>
      <c r="H1259"/>
    </row>
    <row r="1260" spans="3:8" x14ac:dyDescent="0.2">
      <c r="C1260"/>
      <c r="D1260"/>
      <c r="E1260"/>
      <c r="F1260"/>
      <c r="G1260" s="339"/>
      <c r="H1260"/>
    </row>
    <row r="1261" spans="3:8" x14ac:dyDescent="0.2">
      <c r="C1261"/>
      <c r="D1261"/>
      <c r="E1261"/>
      <c r="F1261"/>
      <c r="G1261" s="339"/>
      <c r="H1261"/>
    </row>
    <row r="1262" spans="3:8" x14ac:dyDescent="0.2">
      <c r="C1262"/>
      <c r="D1262"/>
      <c r="E1262"/>
      <c r="F1262"/>
      <c r="G1262" s="339"/>
      <c r="H1262"/>
    </row>
    <row r="1263" spans="3:8" x14ac:dyDescent="0.2">
      <c r="C1263"/>
      <c r="D1263"/>
      <c r="E1263"/>
      <c r="F1263"/>
      <c r="G1263" s="339"/>
      <c r="H1263"/>
    </row>
    <row r="1264" spans="3:8" x14ac:dyDescent="0.2">
      <c r="C1264"/>
      <c r="D1264"/>
      <c r="E1264"/>
      <c r="F1264"/>
      <c r="G1264" s="339"/>
      <c r="H1264"/>
    </row>
    <row r="1265" spans="3:8" x14ac:dyDescent="0.2">
      <c r="C1265"/>
      <c r="D1265"/>
      <c r="E1265"/>
      <c r="F1265"/>
      <c r="G1265" s="339"/>
      <c r="H1265"/>
    </row>
    <row r="1266" spans="3:8" x14ac:dyDescent="0.2">
      <c r="C1266"/>
      <c r="D1266"/>
      <c r="E1266"/>
      <c r="F1266"/>
      <c r="G1266" s="339"/>
      <c r="H1266"/>
    </row>
    <row r="1267" spans="3:8" x14ac:dyDescent="0.2">
      <c r="C1267"/>
      <c r="D1267"/>
      <c r="E1267"/>
      <c r="F1267"/>
      <c r="G1267" s="339"/>
      <c r="H1267"/>
    </row>
    <row r="1268" spans="3:8" x14ac:dyDescent="0.2">
      <c r="C1268"/>
      <c r="D1268"/>
      <c r="E1268"/>
      <c r="F1268"/>
      <c r="G1268" s="339"/>
      <c r="H1268"/>
    </row>
    <row r="1269" spans="3:8" x14ac:dyDescent="0.2">
      <c r="C1269"/>
      <c r="D1269"/>
      <c r="E1269"/>
      <c r="F1269"/>
      <c r="G1269" s="339"/>
      <c r="H1269"/>
    </row>
    <row r="1270" spans="3:8" x14ac:dyDescent="0.2">
      <c r="C1270"/>
      <c r="D1270"/>
      <c r="E1270"/>
      <c r="F1270"/>
      <c r="G1270" s="339"/>
      <c r="H1270"/>
    </row>
    <row r="1271" spans="3:8" x14ac:dyDescent="0.2">
      <c r="C1271"/>
      <c r="D1271"/>
      <c r="E1271"/>
      <c r="F1271"/>
      <c r="G1271" s="339"/>
      <c r="H1271"/>
    </row>
    <row r="1272" spans="3:8" x14ac:dyDescent="0.2">
      <c r="C1272"/>
      <c r="D1272"/>
      <c r="E1272"/>
      <c r="F1272"/>
      <c r="G1272" s="339"/>
      <c r="H1272"/>
    </row>
    <row r="1273" spans="3:8" x14ac:dyDescent="0.2">
      <c r="C1273"/>
      <c r="D1273"/>
      <c r="E1273"/>
      <c r="F1273"/>
      <c r="G1273" s="339"/>
      <c r="H1273"/>
    </row>
    <row r="1274" spans="3:8" x14ac:dyDescent="0.2">
      <c r="C1274"/>
      <c r="D1274"/>
      <c r="E1274"/>
      <c r="F1274"/>
      <c r="G1274" s="339"/>
      <c r="H1274"/>
    </row>
    <row r="1275" spans="3:8" x14ac:dyDescent="0.2">
      <c r="C1275"/>
      <c r="D1275"/>
      <c r="E1275"/>
      <c r="F1275"/>
      <c r="G1275" s="339"/>
      <c r="H1275"/>
    </row>
    <row r="1276" spans="3:8" x14ac:dyDescent="0.2">
      <c r="C1276"/>
      <c r="D1276"/>
      <c r="E1276"/>
      <c r="F1276"/>
      <c r="G1276" s="339"/>
      <c r="H1276"/>
    </row>
    <row r="1277" spans="3:8" x14ac:dyDescent="0.2">
      <c r="C1277"/>
      <c r="D1277"/>
      <c r="E1277"/>
      <c r="F1277"/>
      <c r="G1277" s="339"/>
      <c r="H1277"/>
    </row>
    <row r="1278" spans="3:8" x14ac:dyDescent="0.2">
      <c r="C1278"/>
      <c r="D1278"/>
      <c r="E1278"/>
      <c r="F1278"/>
      <c r="G1278" s="339"/>
      <c r="H1278"/>
    </row>
    <row r="1279" spans="3:8" x14ac:dyDescent="0.2">
      <c r="C1279"/>
      <c r="D1279"/>
      <c r="E1279"/>
      <c r="F1279"/>
      <c r="G1279" s="339"/>
      <c r="H1279"/>
    </row>
    <row r="1280" spans="3:8" x14ac:dyDescent="0.2">
      <c r="C1280"/>
      <c r="D1280"/>
      <c r="E1280"/>
      <c r="F1280"/>
      <c r="G1280" s="339"/>
      <c r="H1280"/>
    </row>
    <row r="1281" spans="3:8" x14ac:dyDescent="0.2">
      <c r="C1281"/>
      <c r="D1281"/>
      <c r="E1281"/>
      <c r="F1281"/>
      <c r="G1281" s="339"/>
      <c r="H1281"/>
    </row>
    <row r="1282" spans="3:8" x14ac:dyDescent="0.2">
      <c r="C1282"/>
      <c r="D1282"/>
      <c r="E1282"/>
      <c r="F1282"/>
      <c r="G1282" s="339"/>
      <c r="H1282"/>
    </row>
    <row r="1283" spans="3:8" x14ac:dyDescent="0.2">
      <c r="C1283"/>
      <c r="D1283"/>
      <c r="E1283"/>
      <c r="F1283"/>
      <c r="G1283" s="339"/>
      <c r="H1283"/>
    </row>
    <row r="1284" spans="3:8" x14ac:dyDescent="0.2">
      <c r="C1284"/>
      <c r="D1284"/>
      <c r="E1284"/>
      <c r="F1284"/>
      <c r="G1284" s="339"/>
      <c r="H1284"/>
    </row>
    <row r="1285" spans="3:8" x14ac:dyDescent="0.2">
      <c r="C1285"/>
      <c r="D1285"/>
      <c r="E1285"/>
      <c r="F1285"/>
      <c r="G1285" s="339"/>
      <c r="H1285"/>
    </row>
    <row r="1286" spans="3:8" x14ac:dyDescent="0.2">
      <c r="C1286"/>
      <c r="D1286"/>
      <c r="E1286"/>
      <c r="F1286"/>
      <c r="G1286" s="339"/>
      <c r="H1286"/>
    </row>
    <row r="1287" spans="3:8" x14ac:dyDescent="0.2">
      <c r="C1287"/>
      <c r="D1287"/>
      <c r="E1287"/>
      <c r="F1287"/>
      <c r="G1287" s="339"/>
      <c r="H1287"/>
    </row>
    <row r="1288" spans="3:8" x14ac:dyDescent="0.2">
      <c r="C1288"/>
      <c r="D1288"/>
      <c r="E1288"/>
      <c r="F1288"/>
      <c r="G1288" s="339"/>
      <c r="H1288"/>
    </row>
    <row r="1289" spans="3:8" x14ac:dyDescent="0.2">
      <c r="C1289"/>
      <c r="D1289"/>
      <c r="E1289"/>
      <c r="F1289"/>
      <c r="G1289" s="339"/>
      <c r="H1289"/>
    </row>
    <row r="1290" spans="3:8" x14ac:dyDescent="0.2">
      <c r="C1290"/>
      <c r="D1290"/>
      <c r="E1290"/>
      <c r="F1290"/>
      <c r="G1290" s="339"/>
      <c r="H1290"/>
    </row>
    <row r="1291" spans="3:8" x14ac:dyDescent="0.2">
      <c r="C1291"/>
      <c r="D1291"/>
      <c r="E1291"/>
      <c r="F1291"/>
      <c r="G1291" s="339"/>
      <c r="H1291"/>
    </row>
    <row r="1292" spans="3:8" x14ac:dyDescent="0.2">
      <c r="C1292"/>
      <c r="D1292"/>
      <c r="E1292"/>
      <c r="F1292"/>
      <c r="G1292" s="339"/>
      <c r="H1292"/>
    </row>
    <row r="1293" spans="3:8" x14ac:dyDescent="0.2">
      <c r="C1293"/>
      <c r="D1293"/>
      <c r="E1293"/>
      <c r="F1293"/>
      <c r="G1293" s="339"/>
      <c r="H1293"/>
    </row>
    <row r="1294" spans="3:8" x14ac:dyDescent="0.2">
      <c r="C1294"/>
      <c r="D1294"/>
      <c r="E1294"/>
      <c r="F1294"/>
      <c r="G1294" s="339"/>
      <c r="H1294"/>
    </row>
    <row r="1295" spans="3:8" x14ac:dyDescent="0.2">
      <c r="C1295"/>
      <c r="D1295"/>
      <c r="E1295"/>
      <c r="F1295"/>
      <c r="G1295" s="339"/>
      <c r="H1295"/>
    </row>
    <row r="1296" spans="3:8" x14ac:dyDescent="0.2">
      <c r="C1296"/>
      <c r="D1296"/>
      <c r="E1296"/>
      <c r="F1296"/>
      <c r="G1296" s="339"/>
      <c r="H1296"/>
    </row>
    <row r="1297" spans="3:8" x14ac:dyDescent="0.2">
      <c r="C1297"/>
      <c r="D1297"/>
      <c r="E1297"/>
      <c r="F1297"/>
      <c r="G1297" s="339"/>
      <c r="H1297"/>
    </row>
    <row r="1298" spans="3:8" x14ac:dyDescent="0.2">
      <c r="C1298"/>
      <c r="D1298"/>
      <c r="E1298"/>
      <c r="F1298"/>
      <c r="G1298" s="339"/>
      <c r="H1298"/>
    </row>
    <row r="1299" spans="3:8" x14ac:dyDescent="0.2">
      <c r="C1299"/>
      <c r="D1299"/>
      <c r="E1299"/>
      <c r="F1299"/>
      <c r="G1299" s="339"/>
      <c r="H1299"/>
    </row>
    <row r="1300" spans="3:8" x14ac:dyDescent="0.2">
      <c r="C1300"/>
      <c r="D1300"/>
      <c r="E1300"/>
      <c r="F1300"/>
      <c r="G1300" s="339"/>
      <c r="H1300"/>
    </row>
    <row r="1301" spans="3:8" x14ac:dyDescent="0.2">
      <c r="C1301"/>
      <c r="D1301"/>
      <c r="E1301"/>
      <c r="F1301"/>
      <c r="G1301" s="339"/>
      <c r="H1301"/>
    </row>
    <row r="1302" spans="3:8" x14ac:dyDescent="0.2">
      <c r="C1302"/>
      <c r="D1302"/>
      <c r="E1302"/>
      <c r="F1302"/>
      <c r="G1302" s="339"/>
      <c r="H1302"/>
    </row>
    <row r="1303" spans="3:8" x14ac:dyDescent="0.2">
      <c r="C1303"/>
      <c r="D1303"/>
      <c r="E1303"/>
      <c r="F1303"/>
      <c r="G1303" s="339"/>
      <c r="H1303"/>
    </row>
    <row r="1304" spans="3:8" x14ac:dyDescent="0.2">
      <c r="C1304"/>
      <c r="D1304"/>
      <c r="E1304"/>
      <c r="F1304"/>
      <c r="G1304" s="339"/>
      <c r="H1304"/>
    </row>
    <row r="1305" spans="3:8" x14ac:dyDescent="0.2">
      <c r="C1305"/>
      <c r="D1305"/>
      <c r="E1305"/>
      <c r="F1305"/>
      <c r="G1305" s="339"/>
      <c r="H1305"/>
    </row>
    <row r="1306" spans="3:8" x14ac:dyDescent="0.2">
      <c r="C1306"/>
      <c r="D1306"/>
      <c r="E1306"/>
      <c r="F1306"/>
      <c r="G1306" s="339"/>
      <c r="H1306"/>
    </row>
    <row r="1307" spans="3:8" x14ac:dyDescent="0.2">
      <c r="C1307"/>
      <c r="D1307"/>
      <c r="E1307"/>
      <c r="F1307"/>
      <c r="G1307" s="339"/>
      <c r="H1307"/>
    </row>
    <row r="1308" spans="3:8" x14ac:dyDescent="0.2">
      <c r="C1308"/>
      <c r="D1308"/>
      <c r="E1308"/>
      <c r="F1308"/>
      <c r="G1308" s="339"/>
      <c r="H1308"/>
    </row>
    <row r="1309" spans="3:8" x14ac:dyDescent="0.2">
      <c r="C1309"/>
      <c r="D1309"/>
      <c r="E1309"/>
      <c r="F1309"/>
      <c r="G1309" s="339"/>
      <c r="H1309"/>
    </row>
    <row r="1310" spans="3:8" x14ac:dyDescent="0.2">
      <c r="C1310"/>
      <c r="D1310"/>
      <c r="E1310"/>
      <c r="F1310"/>
      <c r="G1310" s="339"/>
      <c r="H1310"/>
    </row>
    <row r="1311" spans="3:8" x14ac:dyDescent="0.2">
      <c r="C1311"/>
      <c r="D1311"/>
      <c r="E1311"/>
      <c r="F1311"/>
      <c r="G1311" s="339"/>
      <c r="H1311"/>
    </row>
    <row r="1312" spans="3:8" x14ac:dyDescent="0.2">
      <c r="C1312"/>
      <c r="D1312"/>
      <c r="E1312"/>
      <c r="F1312"/>
      <c r="G1312" s="339"/>
      <c r="H1312"/>
    </row>
    <row r="1313" spans="3:8" x14ac:dyDescent="0.2">
      <c r="C1313"/>
      <c r="D1313"/>
      <c r="E1313"/>
      <c r="F1313"/>
      <c r="G1313" s="339"/>
      <c r="H1313"/>
    </row>
    <row r="1314" spans="3:8" x14ac:dyDescent="0.2">
      <c r="C1314"/>
      <c r="D1314"/>
      <c r="E1314"/>
      <c r="F1314"/>
      <c r="G1314" s="339"/>
      <c r="H1314"/>
    </row>
    <row r="1315" spans="3:8" x14ac:dyDescent="0.2">
      <c r="C1315"/>
      <c r="D1315"/>
      <c r="E1315"/>
      <c r="F1315"/>
      <c r="G1315" s="339"/>
      <c r="H1315"/>
    </row>
    <row r="1316" spans="3:8" x14ac:dyDescent="0.2">
      <c r="C1316"/>
      <c r="D1316"/>
      <c r="E1316"/>
      <c r="F1316"/>
      <c r="G1316" s="339"/>
      <c r="H1316"/>
    </row>
    <row r="1317" spans="3:8" x14ac:dyDescent="0.2">
      <c r="C1317"/>
      <c r="D1317"/>
      <c r="E1317"/>
      <c r="F1317"/>
      <c r="G1317" s="339"/>
      <c r="H1317"/>
    </row>
    <row r="1318" spans="3:8" x14ac:dyDescent="0.2">
      <c r="C1318"/>
      <c r="D1318"/>
      <c r="E1318"/>
      <c r="F1318"/>
      <c r="G1318" s="339"/>
      <c r="H1318"/>
    </row>
    <row r="1319" spans="3:8" x14ac:dyDescent="0.2">
      <c r="C1319"/>
      <c r="D1319"/>
      <c r="E1319"/>
      <c r="F1319"/>
      <c r="G1319" s="339"/>
      <c r="H1319"/>
    </row>
    <row r="1320" spans="3:8" x14ac:dyDescent="0.2">
      <c r="C1320"/>
      <c r="D1320"/>
      <c r="E1320"/>
      <c r="F1320"/>
      <c r="G1320" s="339"/>
      <c r="H1320"/>
    </row>
    <row r="1321" spans="3:8" x14ac:dyDescent="0.2">
      <c r="C1321"/>
      <c r="D1321"/>
      <c r="E1321"/>
      <c r="F1321"/>
      <c r="G1321" s="339"/>
      <c r="H1321"/>
    </row>
    <row r="1322" spans="3:8" x14ac:dyDescent="0.2">
      <c r="C1322"/>
      <c r="D1322"/>
      <c r="E1322"/>
      <c r="F1322"/>
      <c r="G1322" s="339"/>
      <c r="H1322"/>
    </row>
    <row r="1323" spans="3:8" x14ac:dyDescent="0.2">
      <c r="C1323"/>
      <c r="D1323"/>
      <c r="E1323"/>
      <c r="F1323"/>
      <c r="G1323" s="339"/>
      <c r="H1323"/>
    </row>
    <row r="1324" spans="3:8" x14ac:dyDescent="0.2">
      <c r="C1324"/>
      <c r="D1324"/>
      <c r="E1324"/>
      <c r="F1324"/>
      <c r="G1324" s="339"/>
      <c r="H1324"/>
    </row>
    <row r="1325" spans="3:8" x14ac:dyDescent="0.2">
      <c r="C1325"/>
      <c r="D1325"/>
      <c r="E1325"/>
      <c r="F1325"/>
      <c r="G1325" s="339"/>
      <c r="H1325"/>
    </row>
    <row r="1326" spans="3:8" x14ac:dyDescent="0.2">
      <c r="C1326"/>
      <c r="D1326"/>
      <c r="E1326"/>
      <c r="F1326"/>
      <c r="G1326" s="339"/>
      <c r="H1326"/>
    </row>
    <row r="1327" spans="3:8" x14ac:dyDescent="0.2">
      <c r="C1327"/>
      <c r="D1327"/>
      <c r="E1327"/>
      <c r="F1327"/>
      <c r="G1327" s="339"/>
      <c r="H1327"/>
    </row>
    <row r="1328" spans="3:8" x14ac:dyDescent="0.2">
      <c r="C1328"/>
      <c r="D1328"/>
      <c r="E1328"/>
      <c r="F1328"/>
      <c r="G1328" s="339"/>
      <c r="H1328"/>
    </row>
    <row r="1329" spans="3:8" x14ac:dyDescent="0.2">
      <c r="C1329"/>
      <c r="D1329"/>
      <c r="E1329"/>
      <c r="F1329"/>
      <c r="G1329" s="339"/>
      <c r="H1329"/>
    </row>
    <row r="1330" spans="3:8" x14ac:dyDescent="0.2">
      <c r="C1330"/>
      <c r="D1330"/>
      <c r="E1330"/>
      <c r="F1330"/>
      <c r="G1330" s="339"/>
      <c r="H1330"/>
    </row>
    <row r="1331" spans="3:8" x14ac:dyDescent="0.2">
      <c r="C1331"/>
      <c r="D1331"/>
      <c r="E1331"/>
      <c r="F1331"/>
      <c r="G1331" s="339"/>
      <c r="H1331"/>
    </row>
    <row r="1332" spans="3:8" x14ac:dyDescent="0.2">
      <c r="C1332"/>
      <c r="D1332"/>
      <c r="E1332"/>
      <c r="F1332"/>
      <c r="G1332" s="339"/>
      <c r="H1332"/>
    </row>
    <row r="1333" spans="3:8" x14ac:dyDescent="0.2">
      <c r="C1333"/>
      <c r="D1333"/>
      <c r="E1333"/>
      <c r="F1333"/>
      <c r="G1333" s="339"/>
      <c r="H1333"/>
    </row>
    <row r="1334" spans="3:8" x14ac:dyDescent="0.2">
      <c r="C1334"/>
      <c r="D1334"/>
      <c r="E1334"/>
      <c r="F1334"/>
      <c r="G1334" s="339"/>
      <c r="H1334"/>
    </row>
    <row r="1335" spans="3:8" x14ac:dyDescent="0.2">
      <c r="C1335"/>
      <c r="D1335"/>
      <c r="E1335"/>
      <c r="F1335"/>
      <c r="G1335" s="339"/>
      <c r="H1335"/>
    </row>
    <row r="1336" spans="3:8" x14ac:dyDescent="0.2">
      <c r="C1336"/>
      <c r="D1336"/>
      <c r="E1336"/>
      <c r="F1336"/>
      <c r="G1336" s="339"/>
      <c r="H1336"/>
    </row>
    <row r="1337" spans="3:8" x14ac:dyDescent="0.2">
      <c r="C1337"/>
      <c r="D1337"/>
      <c r="E1337"/>
      <c r="F1337"/>
      <c r="G1337" s="339"/>
      <c r="H1337"/>
    </row>
    <row r="1338" spans="3:8" x14ac:dyDescent="0.2">
      <c r="C1338"/>
      <c r="D1338"/>
      <c r="E1338"/>
      <c r="F1338"/>
      <c r="G1338" s="339"/>
      <c r="H1338"/>
    </row>
    <row r="1339" spans="3:8" x14ac:dyDescent="0.2">
      <c r="C1339"/>
      <c r="D1339"/>
      <c r="E1339"/>
      <c r="F1339"/>
      <c r="G1339" s="339"/>
      <c r="H1339"/>
    </row>
    <row r="1340" spans="3:8" x14ac:dyDescent="0.2">
      <c r="C1340"/>
      <c r="D1340"/>
      <c r="E1340"/>
      <c r="F1340"/>
      <c r="G1340" s="339"/>
      <c r="H1340"/>
    </row>
    <row r="1341" spans="3:8" x14ac:dyDescent="0.2">
      <c r="C1341"/>
      <c r="D1341"/>
      <c r="E1341"/>
      <c r="F1341"/>
      <c r="G1341" s="339"/>
      <c r="H1341"/>
    </row>
    <row r="1342" spans="3:8" x14ac:dyDescent="0.2">
      <c r="C1342"/>
      <c r="D1342"/>
      <c r="E1342"/>
      <c r="F1342"/>
      <c r="G1342" s="339"/>
      <c r="H1342"/>
    </row>
    <row r="1343" spans="3:8" x14ac:dyDescent="0.2">
      <c r="C1343"/>
      <c r="D1343"/>
      <c r="E1343"/>
      <c r="F1343"/>
      <c r="G1343" s="339"/>
      <c r="H1343"/>
    </row>
    <row r="1344" spans="3:8" x14ac:dyDescent="0.2">
      <c r="C1344"/>
      <c r="D1344"/>
      <c r="E1344"/>
      <c r="F1344"/>
      <c r="G1344" s="339"/>
      <c r="H1344"/>
    </row>
    <row r="1345" spans="3:8" x14ac:dyDescent="0.2">
      <c r="C1345"/>
      <c r="D1345"/>
      <c r="E1345"/>
      <c r="F1345"/>
      <c r="G1345" s="339"/>
      <c r="H1345"/>
    </row>
    <row r="1346" spans="3:8" x14ac:dyDescent="0.2">
      <c r="C1346"/>
      <c r="D1346"/>
      <c r="E1346"/>
      <c r="F1346"/>
      <c r="G1346" s="339"/>
      <c r="H1346"/>
    </row>
    <row r="1347" spans="3:8" x14ac:dyDescent="0.2">
      <c r="C1347"/>
      <c r="D1347"/>
      <c r="E1347"/>
      <c r="F1347"/>
      <c r="G1347" s="339"/>
      <c r="H1347"/>
    </row>
    <row r="1348" spans="3:8" x14ac:dyDescent="0.2">
      <c r="C1348"/>
      <c r="D1348"/>
      <c r="E1348"/>
      <c r="F1348"/>
      <c r="G1348" s="339"/>
      <c r="H1348"/>
    </row>
    <row r="1349" spans="3:8" x14ac:dyDescent="0.2">
      <c r="C1349"/>
      <c r="D1349"/>
      <c r="E1349"/>
      <c r="F1349"/>
      <c r="G1349" s="339"/>
      <c r="H1349"/>
    </row>
    <row r="1350" spans="3:8" x14ac:dyDescent="0.2">
      <c r="C1350"/>
      <c r="D1350"/>
      <c r="E1350"/>
      <c r="F1350"/>
      <c r="G1350" s="339"/>
      <c r="H1350"/>
    </row>
    <row r="1351" spans="3:8" x14ac:dyDescent="0.2">
      <c r="C1351"/>
      <c r="D1351"/>
      <c r="E1351"/>
      <c r="F1351"/>
      <c r="G1351" s="339"/>
      <c r="H1351"/>
    </row>
    <row r="1352" spans="3:8" x14ac:dyDescent="0.2">
      <c r="C1352"/>
      <c r="D1352"/>
      <c r="E1352"/>
      <c r="F1352"/>
      <c r="G1352" s="339"/>
      <c r="H1352"/>
    </row>
    <row r="1353" spans="3:8" x14ac:dyDescent="0.2">
      <c r="C1353"/>
      <c r="D1353"/>
      <c r="E1353"/>
      <c r="F1353"/>
      <c r="G1353" s="339"/>
      <c r="H1353"/>
    </row>
    <row r="1354" spans="3:8" x14ac:dyDescent="0.2">
      <c r="C1354"/>
      <c r="D1354"/>
      <c r="E1354"/>
      <c r="F1354"/>
      <c r="G1354" s="339"/>
      <c r="H1354"/>
    </row>
    <row r="1355" spans="3:8" x14ac:dyDescent="0.2">
      <c r="C1355"/>
      <c r="D1355"/>
      <c r="E1355"/>
      <c r="F1355"/>
      <c r="G1355" s="339"/>
      <c r="H1355"/>
    </row>
    <row r="1356" spans="3:8" x14ac:dyDescent="0.2">
      <c r="C1356"/>
      <c r="D1356"/>
      <c r="E1356"/>
      <c r="F1356"/>
      <c r="G1356" s="339"/>
      <c r="H1356"/>
    </row>
    <row r="1357" spans="3:8" x14ac:dyDescent="0.2">
      <c r="C1357"/>
      <c r="D1357"/>
      <c r="E1357"/>
      <c r="F1357"/>
      <c r="G1357" s="339"/>
      <c r="H1357"/>
    </row>
    <row r="1358" spans="3:8" x14ac:dyDescent="0.2">
      <c r="C1358"/>
      <c r="D1358"/>
      <c r="E1358"/>
      <c r="F1358"/>
      <c r="G1358" s="339"/>
      <c r="H1358"/>
    </row>
    <row r="1359" spans="3:8" x14ac:dyDescent="0.2">
      <c r="C1359"/>
      <c r="D1359"/>
      <c r="E1359"/>
      <c r="F1359"/>
      <c r="G1359" s="339"/>
      <c r="H1359"/>
    </row>
    <row r="1360" spans="3:8" x14ac:dyDescent="0.2">
      <c r="C1360"/>
      <c r="D1360"/>
      <c r="E1360"/>
      <c r="F1360"/>
      <c r="G1360" s="339"/>
      <c r="H1360"/>
    </row>
    <row r="1361" spans="3:8" x14ac:dyDescent="0.2">
      <c r="C1361"/>
      <c r="D1361"/>
      <c r="E1361"/>
      <c r="F1361"/>
      <c r="G1361" s="339"/>
      <c r="H1361"/>
    </row>
    <row r="1362" spans="3:8" x14ac:dyDescent="0.2">
      <c r="C1362"/>
      <c r="D1362"/>
      <c r="E1362"/>
      <c r="F1362"/>
      <c r="G1362" s="339"/>
      <c r="H1362"/>
    </row>
    <row r="1363" spans="3:8" x14ac:dyDescent="0.2">
      <c r="C1363"/>
      <c r="D1363"/>
      <c r="E1363"/>
      <c r="F1363"/>
      <c r="G1363" s="339"/>
      <c r="H1363"/>
    </row>
    <row r="1364" spans="3:8" x14ac:dyDescent="0.2">
      <c r="C1364"/>
      <c r="D1364"/>
      <c r="E1364"/>
      <c r="F1364"/>
      <c r="G1364" s="339"/>
      <c r="H1364"/>
    </row>
    <row r="1365" spans="3:8" x14ac:dyDescent="0.2">
      <c r="C1365"/>
      <c r="D1365"/>
      <c r="E1365"/>
      <c r="F1365"/>
      <c r="G1365" s="339"/>
      <c r="H1365"/>
    </row>
    <row r="1366" spans="3:8" x14ac:dyDescent="0.2">
      <c r="C1366"/>
      <c r="D1366"/>
      <c r="E1366"/>
      <c r="F1366"/>
      <c r="G1366" s="339"/>
      <c r="H1366"/>
    </row>
    <row r="1367" spans="3:8" x14ac:dyDescent="0.2">
      <c r="C1367"/>
      <c r="D1367"/>
      <c r="E1367"/>
      <c r="F1367"/>
      <c r="G1367" s="339"/>
      <c r="H1367"/>
    </row>
    <row r="1368" spans="3:8" x14ac:dyDescent="0.2">
      <c r="C1368"/>
      <c r="D1368"/>
      <c r="E1368"/>
      <c r="F1368"/>
      <c r="G1368" s="339"/>
      <c r="H1368"/>
    </row>
    <row r="1369" spans="3:8" x14ac:dyDescent="0.2">
      <c r="C1369"/>
      <c r="D1369"/>
      <c r="E1369"/>
      <c r="F1369"/>
      <c r="G1369" s="339"/>
      <c r="H1369"/>
    </row>
    <row r="1370" spans="3:8" x14ac:dyDescent="0.2">
      <c r="C1370"/>
      <c r="D1370"/>
      <c r="E1370"/>
      <c r="F1370"/>
      <c r="G1370" s="339"/>
      <c r="H1370"/>
    </row>
    <row r="1371" spans="3:8" x14ac:dyDescent="0.2">
      <c r="C1371"/>
      <c r="D1371"/>
      <c r="E1371"/>
      <c r="F1371"/>
      <c r="G1371" s="339"/>
      <c r="H1371"/>
    </row>
    <row r="1372" spans="3:8" x14ac:dyDescent="0.2">
      <c r="C1372"/>
      <c r="D1372"/>
      <c r="E1372"/>
      <c r="F1372"/>
      <c r="G1372" s="339"/>
      <c r="H1372"/>
    </row>
    <row r="1373" spans="3:8" x14ac:dyDescent="0.2">
      <c r="C1373"/>
      <c r="D1373"/>
      <c r="E1373"/>
      <c r="F1373"/>
      <c r="G1373" s="339"/>
      <c r="H1373"/>
    </row>
    <row r="1374" spans="3:8" x14ac:dyDescent="0.2">
      <c r="C1374"/>
      <c r="D1374"/>
      <c r="E1374"/>
      <c r="F1374"/>
      <c r="G1374" s="339"/>
      <c r="H1374"/>
    </row>
    <row r="1375" spans="3:8" x14ac:dyDescent="0.2">
      <c r="C1375"/>
      <c r="D1375"/>
      <c r="E1375"/>
      <c r="F1375"/>
      <c r="G1375" s="339"/>
      <c r="H1375"/>
    </row>
    <row r="1376" spans="3:8" x14ac:dyDescent="0.2">
      <c r="C1376"/>
      <c r="D1376"/>
      <c r="E1376"/>
      <c r="F1376"/>
      <c r="G1376" s="339"/>
      <c r="H1376"/>
    </row>
    <row r="1377" spans="3:8" x14ac:dyDescent="0.2">
      <c r="C1377"/>
      <c r="D1377"/>
      <c r="E1377"/>
      <c r="F1377"/>
      <c r="G1377" s="339"/>
      <c r="H1377"/>
    </row>
    <row r="1378" spans="3:8" x14ac:dyDescent="0.2">
      <c r="C1378"/>
      <c r="D1378"/>
      <c r="E1378"/>
      <c r="F1378"/>
      <c r="G1378" s="339"/>
      <c r="H1378"/>
    </row>
    <row r="1379" spans="3:8" x14ac:dyDescent="0.2">
      <c r="C1379"/>
      <c r="D1379"/>
      <c r="E1379"/>
      <c r="F1379"/>
      <c r="G1379" s="339"/>
      <c r="H1379"/>
    </row>
    <row r="1380" spans="3:8" x14ac:dyDescent="0.2">
      <c r="C1380"/>
      <c r="D1380"/>
      <c r="E1380"/>
      <c r="F1380"/>
      <c r="G1380" s="339"/>
      <c r="H1380"/>
    </row>
    <row r="1381" spans="3:8" x14ac:dyDescent="0.2">
      <c r="C1381"/>
      <c r="D1381"/>
      <c r="E1381"/>
      <c r="F1381"/>
      <c r="G1381" s="339"/>
      <c r="H1381"/>
    </row>
    <row r="1382" spans="3:8" x14ac:dyDescent="0.2">
      <c r="C1382"/>
      <c r="D1382"/>
      <c r="E1382"/>
      <c r="F1382"/>
      <c r="G1382" s="339"/>
      <c r="H1382"/>
    </row>
    <row r="1383" spans="3:8" x14ac:dyDescent="0.2">
      <c r="C1383"/>
      <c r="D1383"/>
      <c r="E1383"/>
      <c r="F1383"/>
      <c r="G1383" s="339"/>
      <c r="H1383"/>
    </row>
    <row r="1384" spans="3:8" x14ac:dyDescent="0.2">
      <c r="C1384"/>
      <c r="D1384"/>
      <c r="E1384"/>
      <c r="F1384"/>
      <c r="G1384" s="339"/>
      <c r="H1384"/>
    </row>
    <row r="1385" spans="3:8" x14ac:dyDescent="0.2">
      <c r="C1385"/>
      <c r="D1385"/>
      <c r="E1385"/>
      <c r="F1385"/>
      <c r="G1385" s="339"/>
      <c r="H1385"/>
    </row>
    <row r="1386" spans="3:8" x14ac:dyDescent="0.2">
      <c r="C1386"/>
      <c r="D1386"/>
      <c r="E1386"/>
      <c r="F1386"/>
      <c r="G1386" s="339"/>
      <c r="H1386"/>
    </row>
    <row r="1387" spans="3:8" x14ac:dyDescent="0.2">
      <c r="C1387"/>
      <c r="D1387"/>
      <c r="E1387"/>
      <c r="F1387"/>
      <c r="G1387" s="339"/>
      <c r="H1387"/>
    </row>
    <row r="1388" spans="3:8" x14ac:dyDescent="0.2">
      <c r="C1388"/>
      <c r="D1388"/>
      <c r="E1388"/>
      <c r="F1388"/>
      <c r="G1388" s="339"/>
      <c r="H1388"/>
    </row>
    <row r="1389" spans="3:8" x14ac:dyDescent="0.2">
      <c r="C1389"/>
      <c r="D1389"/>
      <c r="E1389"/>
      <c r="F1389"/>
      <c r="G1389" s="339"/>
      <c r="H1389"/>
    </row>
    <row r="1390" spans="3:8" x14ac:dyDescent="0.2">
      <c r="C1390"/>
      <c r="D1390"/>
      <c r="E1390"/>
      <c r="F1390"/>
      <c r="G1390" s="339"/>
      <c r="H1390"/>
    </row>
    <row r="1391" spans="3:8" x14ac:dyDescent="0.2">
      <c r="C1391"/>
      <c r="D1391"/>
      <c r="E1391"/>
      <c r="F1391"/>
      <c r="G1391" s="339"/>
      <c r="H1391"/>
    </row>
    <row r="1392" spans="3:8" x14ac:dyDescent="0.2">
      <c r="C1392"/>
      <c r="D1392"/>
      <c r="E1392"/>
      <c r="F1392"/>
      <c r="G1392" s="339"/>
      <c r="H1392"/>
    </row>
    <row r="1393" spans="3:8" x14ac:dyDescent="0.2">
      <c r="C1393"/>
      <c r="D1393"/>
      <c r="E1393"/>
      <c r="F1393"/>
      <c r="G1393" s="339"/>
      <c r="H1393"/>
    </row>
    <row r="1394" spans="3:8" x14ac:dyDescent="0.2">
      <c r="C1394"/>
      <c r="D1394"/>
      <c r="E1394"/>
      <c r="F1394"/>
      <c r="G1394" s="339"/>
      <c r="H1394"/>
    </row>
    <row r="1395" spans="3:8" x14ac:dyDescent="0.2">
      <c r="C1395"/>
      <c r="D1395"/>
      <c r="E1395"/>
      <c r="F1395"/>
      <c r="G1395" s="339"/>
      <c r="H1395"/>
    </row>
    <row r="1396" spans="3:8" x14ac:dyDescent="0.2">
      <c r="C1396"/>
      <c r="D1396"/>
      <c r="E1396"/>
      <c r="F1396"/>
      <c r="G1396" s="339"/>
      <c r="H1396"/>
    </row>
    <row r="1397" spans="3:8" x14ac:dyDescent="0.2">
      <c r="C1397"/>
      <c r="D1397"/>
      <c r="E1397"/>
      <c r="F1397"/>
      <c r="G1397" s="339"/>
      <c r="H1397"/>
    </row>
    <row r="1398" spans="3:8" x14ac:dyDescent="0.2">
      <c r="C1398"/>
      <c r="D1398"/>
      <c r="E1398"/>
      <c r="F1398"/>
      <c r="G1398" s="339"/>
      <c r="H1398"/>
    </row>
    <row r="1399" spans="3:8" x14ac:dyDescent="0.2">
      <c r="C1399"/>
      <c r="D1399"/>
      <c r="E1399"/>
      <c r="F1399"/>
      <c r="G1399" s="339"/>
      <c r="H1399"/>
    </row>
    <row r="1400" spans="3:8" x14ac:dyDescent="0.2">
      <c r="C1400"/>
      <c r="D1400"/>
      <c r="E1400"/>
      <c r="F1400"/>
      <c r="G1400" s="339"/>
      <c r="H1400"/>
    </row>
    <row r="1401" spans="3:8" x14ac:dyDescent="0.2">
      <c r="C1401"/>
      <c r="D1401"/>
      <c r="E1401"/>
      <c r="F1401"/>
      <c r="G1401" s="339"/>
      <c r="H1401"/>
    </row>
    <row r="1402" spans="3:8" x14ac:dyDescent="0.2">
      <c r="C1402"/>
      <c r="D1402"/>
      <c r="E1402"/>
      <c r="F1402"/>
      <c r="G1402" s="339"/>
      <c r="H1402"/>
    </row>
    <row r="1403" spans="3:8" x14ac:dyDescent="0.2">
      <c r="C1403"/>
      <c r="D1403"/>
      <c r="E1403"/>
      <c r="F1403"/>
      <c r="G1403" s="339"/>
      <c r="H1403"/>
    </row>
    <row r="1404" spans="3:8" x14ac:dyDescent="0.2">
      <c r="C1404"/>
      <c r="D1404"/>
      <c r="E1404"/>
      <c r="F1404"/>
      <c r="G1404" s="339"/>
      <c r="H1404"/>
    </row>
    <row r="1405" spans="3:8" x14ac:dyDescent="0.2">
      <c r="C1405"/>
      <c r="D1405"/>
      <c r="E1405"/>
      <c r="F1405"/>
      <c r="G1405" s="339"/>
      <c r="H1405"/>
    </row>
    <row r="1406" spans="3:8" x14ac:dyDescent="0.2">
      <c r="C1406"/>
      <c r="D1406"/>
      <c r="E1406"/>
      <c r="F1406"/>
      <c r="G1406" s="339"/>
      <c r="H1406"/>
    </row>
    <row r="1407" spans="3:8" x14ac:dyDescent="0.2">
      <c r="C1407"/>
      <c r="D1407"/>
      <c r="E1407"/>
      <c r="F1407"/>
      <c r="G1407" s="339"/>
      <c r="H1407"/>
    </row>
    <row r="1408" spans="3:8" x14ac:dyDescent="0.2">
      <c r="C1408"/>
      <c r="D1408"/>
      <c r="E1408"/>
      <c r="F1408"/>
      <c r="G1408" s="339"/>
      <c r="H1408"/>
    </row>
    <row r="1409" spans="3:8" x14ac:dyDescent="0.2">
      <c r="C1409"/>
      <c r="D1409"/>
      <c r="E1409"/>
      <c r="F1409"/>
      <c r="G1409" s="339"/>
      <c r="H1409"/>
    </row>
    <row r="1410" spans="3:8" x14ac:dyDescent="0.2">
      <c r="C1410"/>
      <c r="D1410"/>
      <c r="E1410"/>
      <c r="F1410"/>
      <c r="G1410" s="339"/>
      <c r="H1410"/>
    </row>
    <row r="1411" spans="3:8" x14ac:dyDescent="0.2">
      <c r="C1411"/>
      <c r="D1411"/>
      <c r="E1411"/>
      <c r="F1411"/>
      <c r="G1411" s="339"/>
      <c r="H1411"/>
    </row>
    <row r="1412" spans="3:8" x14ac:dyDescent="0.2">
      <c r="C1412"/>
      <c r="D1412"/>
      <c r="E1412"/>
      <c r="F1412"/>
      <c r="G1412" s="339"/>
      <c r="H1412"/>
    </row>
    <row r="1413" spans="3:8" x14ac:dyDescent="0.2">
      <c r="C1413"/>
      <c r="D1413"/>
      <c r="E1413"/>
      <c r="F1413"/>
      <c r="G1413" s="339"/>
      <c r="H1413"/>
    </row>
    <row r="1414" spans="3:8" x14ac:dyDescent="0.2">
      <c r="C1414"/>
      <c r="D1414"/>
      <c r="E1414"/>
      <c r="F1414"/>
      <c r="G1414" s="339"/>
      <c r="H1414"/>
    </row>
    <row r="1415" spans="3:8" x14ac:dyDescent="0.2">
      <c r="C1415"/>
      <c r="D1415"/>
      <c r="E1415"/>
      <c r="F1415"/>
      <c r="G1415" s="339"/>
      <c r="H1415"/>
    </row>
    <row r="1416" spans="3:8" x14ac:dyDescent="0.2">
      <c r="C1416"/>
      <c r="D1416"/>
      <c r="E1416"/>
      <c r="F1416"/>
      <c r="G1416" s="339"/>
      <c r="H1416"/>
    </row>
    <row r="1417" spans="3:8" x14ac:dyDescent="0.2">
      <c r="C1417"/>
      <c r="D1417"/>
      <c r="E1417"/>
      <c r="F1417"/>
      <c r="G1417" s="339"/>
      <c r="H1417"/>
    </row>
    <row r="1418" spans="3:8" x14ac:dyDescent="0.2">
      <c r="C1418"/>
      <c r="D1418"/>
      <c r="E1418"/>
      <c r="F1418"/>
      <c r="G1418" s="339"/>
      <c r="H1418"/>
    </row>
    <row r="1419" spans="3:8" x14ac:dyDescent="0.2">
      <c r="C1419"/>
      <c r="D1419"/>
      <c r="E1419"/>
      <c r="F1419"/>
      <c r="G1419" s="339"/>
      <c r="H1419"/>
    </row>
    <row r="1420" spans="3:8" x14ac:dyDescent="0.2">
      <c r="C1420"/>
      <c r="D1420"/>
      <c r="E1420"/>
      <c r="F1420"/>
      <c r="G1420" s="339"/>
      <c r="H1420"/>
    </row>
    <row r="1421" spans="3:8" x14ac:dyDescent="0.2">
      <c r="C1421"/>
      <c r="D1421"/>
      <c r="E1421"/>
      <c r="F1421"/>
      <c r="G1421" s="339"/>
      <c r="H1421"/>
    </row>
    <row r="1422" spans="3:8" x14ac:dyDescent="0.2">
      <c r="C1422"/>
      <c r="D1422"/>
      <c r="E1422"/>
      <c r="F1422"/>
      <c r="G1422" s="339"/>
      <c r="H1422"/>
    </row>
    <row r="1423" spans="3:8" x14ac:dyDescent="0.2">
      <c r="C1423"/>
      <c r="D1423"/>
      <c r="E1423"/>
      <c r="F1423"/>
      <c r="G1423" s="339"/>
      <c r="H1423"/>
    </row>
    <row r="1424" spans="3:8" x14ac:dyDescent="0.2">
      <c r="C1424"/>
      <c r="D1424"/>
      <c r="E1424"/>
      <c r="F1424"/>
      <c r="G1424" s="339"/>
      <c r="H1424"/>
    </row>
    <row r="1425" spans="3:8" x14ac:dyDescent="0.2">
      <c r="C1425"/>
      <c r="D1425"/>
      <c r="E1425"/>
      <c r="F1425"/>
      <c r="G1425" s="339"/>
      <c r="H1425"/>
    </row>
    <row r="1426" spans="3:8" x14ac:dyDescent="0.2">
      <c r="C1426"/>
      <c r="D1426"/>
      <c r="E1426"/>
      <c r="F1426"/>
      <c r="G1426" s="339"/>
      <c r="H1426"/>
    </row>
    <row r="1427" spans="3:8" x14ac:dyDescent="0.2">
      <c r="C1427"/>
      <c r="D1427"/>
      <c r="E1427"/>
      <c r="F1427"/>
      <c r="G1427" s="339"/>
      <c r="H1427"/>
    </row>
    <row r="1428" spans="3:8" x14ac:dyDescent="0.2">
      <c r="C1428"/>
      <c r="D1428"/>
      <c r="E1428"/>
      <c r="F1428"/>
      <c r="G1428" s="339"/>
      <c r="H1428"/>
    </row>
    <row r="1429" spans="3:8" x14ac:dyDescent="0.2">
      <c r="C1429"/>
      <c r="D1429"/>
      <c r="E1429"/>
      <c r="F1429"/>
      <c r="G1429" s="339"/>
      <c r="H1429"/>
    </row>
    <row r="1430" spans="3:8" x14ac:dyDescent="0.2">
      <c r="C1430"/>
      <c r="D1430"/>
      <c r="E1430"/>
      <c r="F1430"/>
      <c r="G1430" s="339"/>
      <c r="H1430"/>
    </row>
    <row r="1431" spans="3:8" x14ac:dyDescent="0.2">
      <c r="C1431"/>
      <c r="D1431"/>
      <c r="E1431"/>
      <c r="F1431"/>
      <c r="G1431" s="339"/>
      <c r="H1431"/>
    </row>
    <row r="1432" spans="3:8" x14ac:dyDescent="0.2">
      <c r="C1432"/>
      <c r="D1432"/>
      <c r="E1432"/>
      <c r="F1432"/>
      <c r="G1432" s="339"/>
      <c r="H1432"/>
    </row>
    <row r="1433" spans="3:8" x14ac:dyDescent="0.2">
      <c r="C1433"/>
      <c r="D1433"/>
      <c r="E1433"/>
      <c r="F1433"/>
      <c r="G1433" s="339"/>
      <c r="H1433"/>
    </row>
    <row r="1434" spans="3:8" x14ac:dyDescent="0.2">
      <c r="C1434"/>
      <c r="D1434"/>
      <c r="E1434"/>
      <c r="F1434"/>
      <c r="G1434" s="339"/>
      <c r="H1434"/>
    </row>
    <row r="1435" spans="3:8" x14ac:dyDescent="0.2">
      <c r="C1435"/>
      <c r="D1435"/>
      <c r="E1435"/>
      <c r="F1435"/>
      <c r="G1435" s="339"/>
      <c r="H1435"/>
    </row>
    <row r="1436" spans="3:8" x14ac:dyDescent="0.2">
      <c r="C1436"/>
      <c r="D1436"/>
      <c r="E1436"/>
      <c r="F1436"/>
      <c r="G1436" s="339"/>
      <c r="H1436"/>
    </row>
    <row r="1437" spans="3:8" x14ac:dyDescent="0.2">
      <c r="C1437"/>
      <c r="D1437"/>
      <c r="E1437"/>
      <c r="F1437"/>
      <c r="G1437" s="339"/>
      <c r="H1437"/>
    </row>
    <row r="1438" spans="3:8" x14ac:dyDescent="0.2">
      <c r="C1438"/>
      <c r="D1438"/>
      <c r="E1438"/>
      <c r="F1438"/>
      <c r="G1438" s="339"/>
      <c r="H1438"/>
    </row>
    <row r="1439" spans="3:8" x14ac:dyDescent="0.2">
      <c r="C1439"/>
      <c r="D1439"/>
      <c r="E1439"/>
      <c r="F1439"/>
      <c r="G1439" s="339"/>
      <c r="H1439"/>
    </row>
    <row r="1440" spans="3:8" x14ac:dyDescent="0.2">
      <c r="C1440"/>
      <c r="D1440"/>
      <c r="E1440"/>
      <c r="F1440"/>
      <c r="G1440" s="339"/>
      <c r="H1440"/>
    </row>
    <row r="1441" spans="3:8" x14ac:dyDescent="0.2">
      <c r="C1441"/>
      <c r="D1441"/>
      <c r="E1441"/>
      <c r="F1441"/>
      <c r="G1441" s="339"/>
      <c r="H1441"/>
    </row>
    <row r="1442" spans="3:8" x14ac:dyDescent="0.2">
      <c r="C1442"/>
      <c r="D1442"/>
      <c r="E1442"/>
      <c r="F1442"/>
      <c r="G1442" s="339"/>
      <c r="H1442"/>
    </row>
    <row r="1443" spans="3:8" x14ac:dyDescent="0.2">
      <c r="C1443"/>
      <c r="D1443"/>
      <c r="E1443"/>
      <c r="F1443"/>
      <c r="G1443" s="339"/>
      <c r="H1443"/>
    </row>
    <row r="1444" spans="3:8" x14ac:dyDescent="0.2">
      <c r="C1444"/>
      <c r="D1444"/>
      <c r="E1444"/>
      <c r="F1444"/>
      <c r="G1444" s="339"/>
      <c r="H1444"/>
    </row>
    <row r="1445" spans="3:8" x14ac:dyDescent="0.2">
      <c r="C1445"/>
      <c r="D1445"/>
      <c r="E1445"/>
      <c r="F1445"/>
      <c r="G1445" s="339"/>
      <c r="H1445"/>
    </row>
    <row r="1446" spans="3:8" x14ac:dyDescent="0.2">
      <c r="C1446"/>
      <c r="D1446"/>
      <c r="E1446"/>
      <c r="F1446"/>
      <c r="G1446" s="339"/>
      <c r="H1446"/>
    </row>
    <row r="1447" spans="3:8" x14ac:dyDescent="0.2">
      <c r="C1447"/>
      <c r="D1447"/>
      <c r="E1447"/>
      <c r="F1447"/>
      <c r="G1447" s="339"/>
      <c r="H1447"/>
    </row>
    <row r="1448" spans="3:8" x14ac:dyDescent="0.2">
      <c r="C1448"/>
      <c r="D1448"/>
      <c r="E1448"/>
      <c r="F1448"/>
      <c r="G1448" s="339"/>
      <c r="H1448"/>
    </row>
    <row r="1449" spans="3:8" x14ac:dyDescent="0.2">
      <c r="C1449"/>
      <c r="D1449"/>
      <c r="E1449"/>
      <c r="F1449"/>
      <c r="G1449" s="339"/>
      <c r="H1449"/>
    </row>
    <row r="1450" spans="3:8" x14ac:dyDescent="0.2">
      <c r="C1450"/>
      <c r="D1450"/>
      <c r="E1450"/>
      <c r="F1450"/>
      <c r="G1450" s="339"/>
      <c r="H1450"/>
    </row>
    <row r="1451" spans="3:8" x14ac:dyDescent="0.2">
      <c r="C1451"/>
      <c r="D1451"/>
      <c r="E1451"/>
      <c r="F1451"/>
      <c r="G1451" s="339"/>
      <c r="H1451"/>
    </row>
    <row r="1452" spans="3:8" x14ac:dyDescent="0.2">
      <c r="C1452"/>
      <c r="D1452"/>
      <c r="E1452"/>
      <c r="F1452"/>
      <c r="G1452" s="339"/>
      <c r="H1452"/>
    </row>
    <row r="1453" spans="3:8" x14ac:dyDescent="0.2">
      <c r="C1453"/>
      <c r="D1453"/>
      <c r="E1453"/>
      <c r="F1453"/>
      <c r="G1453" s="339"/>
      <c r="H1453"/>
    </row>
    <row r="1454" spans="3:8" x14ac:dyDescent="0.2">
      <c r="C1454"/>
      <c r="D1454"/>
      <c r="E1454"/>
      <c r="F1454"/>
      <c r="G1454" s="339"/>
      <c r="H1454"/>
    </row>
    <row r="1455" spans="3:8" x14ac:dyDescent="0.2">
      <c r="C1455"/>
      <c r="D1455"/>
      <c r="E1455"/>
      <c r="F1455"/>
      <c r="G1455" s="339"/>
      <c r="H1455"/>
    </row>
    <row r="1456" spans="3:8" x14ac:dyDescent="0.2">
      <c r="C1456"/>
      <c r="D1456"/>
      <c r="E1456"/>
      <c r="F1456"/>
      <c r="G1456" s="339"/>
      <c r="H1456"/>
    </row>
    <row r="1457" spans="3:8" x14ac:dyDescent="0.2">
      <c r="C1457"/>
      <c r="D1457"/>
      <c r="E1457"/>
      <c r="F1457"/>
      <c r="G1457" s="339"/>
      <c r="H1457"/>
    </row>
    <row r="1458" spans="3:8" x14ac:dyDescent="0.2">
      <c r="C1458"/>
      <c r="D1458"/>
      <c r="E1458"/>
      <c r="F1458"/>
      <c r="G1458" s="339"/>
      <c r="H1458"/>
    </row>
    <row r="1459" spans="3:8" x14ac:dyDescent="0.2">
      <c r="C1459"/>
      <c r="D1459"/>
      <c r="E1459"/>
      <c r="F1459"/>
      <c r="G1459" s="339"/>
      <c r="H1459"/>
    </row>
    <row r="1460" spans="3:8" x14ac:dyDescent="0.2">
      <c r="C1460"/>
      <c r="D1460"/>
      <c r="E1460"/>
      <c r="F1460"/>
      <c r="G1460" s="339"/>
      <c r="H1460"/>
    </row>
    <row r="1461" spans="3:8" x14ac:dyDescent="0.2">
      <c r="C1461"/>
      <c r="D1461"/>
      <c r="E1461"/>
      <c r="F1461"/>
      <c r="G1461" s="339"/>
      <c r="H1461"/>
    </row>
    <row r="1462" spans="3:8" x14ac:dyDescent="0.2">
      <c r="C1462"/>
      <c r="D1462"/>
      <c r="E1462"/>
      <c r="F1462"/>
      <c r="G1462" s="339"/>
      <c r="H1462"/>
    </row>
    <row r="1463" spans="3:8" x14ac:dyDescent="0.2">
      <c r="C1463"/>
      <c r="D1463"/>
      <c r="E1463"/>
      <c r="F1463"/>
      <c r="G1463" s="339"/>
      <c r="H1463"/>
    </row>
    <row r="1464" spans="3:8" x14ac:dyDescent="0.2">
      <c r="C1464"/>
      <c r="D1464"/>
      <c r="E1464"/>
      <c r="F1464"/>
      <c r="G1464" s="339"/>
      <c r="H1464"/>
    </row>
    <row r="1465" spans="3:8" x14ac:dyDescent="0.2">
      <c r="C1465"/>
      <c r="D1465"/>
      <c r="E1465"/>
      <c r="F1465"/>
      <c r="G1465" s="339"/>
      <c r="H1465"/>
    </row>
    <row r="1466" spans="3:8" x14ac:dyDescent="0.2">
      <c r="C1466"/>
      <c r="D1466"/>
      <c r="E1466"/>
      <c r="F1466"/>
      <c r="G1466" s="339"/>
      <c r="H1466"/>
    </row>
    <row r="1467" spans="3:8" x14ac:dyDescent="0.2">
      <c r="C1467"/>
      <c r="D1467"/>
      <c r="E1467"/>
      <c r="F1467"/>
      <c r="G1467" s="339"/>
      <c r="H1467"/>
    </row>
    <row r="1468" spans="3:8" x14ac:dyDescent="0.2">
      <c r="C1468"/>
      <c r="D1468"/>
      <c r="E1468"/>
      <c r="F1468"/>
      <c r="G1468" s="339"/>
      <c r="H1468"/>
    </row>
    <row r="1469" spans="3:8" x14ac:dyDescent="0.2">
      <c r="C1469"/>
      <c r="D1469"/>
      <c r="E1469"/>
      <c r="F1469"/>
      <c r="G1469" s="339"/>
      <c r="H1469"/>
    </row>
    <row r="1470" spans="3:8" x14ac:dyDescent="0.2">
      <c r="C1470"/>
      <c r="D1470"/>
      <c r="E1470"/>
      <c r="F1470"/>
      <c r="G1470" s="339"/>
      <c r="H1470"/>
    </row>
    <row r="1471" spans="3:8" x14ac:dyDescent="0.2">
      <c r="C1471"/>
      <c r="D1471"/>
      <c r="E1471"/>
      <c r="F1471"/>
      <c r="G1471" s="339"/>
      <c r="H1471"/>
    </row>
    <row r="1472" spans="3:8" x14ac:dyDescent="0.2">
      <c r="C1472"/>
      <c r="D1472"/>
      <c r="E1472"/>
      <c r="F1472"/>
      <c r="G1472" s="339"/>
      <c r="H1472"/>
    </row>
    <row r="1473" spans="3:8" x14ac:dyDescent="0.2">
      <c r="C1473"/>
      <c r="D1473"/>
      <c r="E1473"/>
      <c r="F1473"/>
      <c r="G1473" s="339"/>
      <c r="H1473"/>
    </row>
    <row r="1474" spans="3:8" x14ac:dyDescent="0.2">
      <c r="C1474"/>
      <c r="D1474"/>
      <c r="E1474"/>
      <c r="F1474"/>
      <c r="G1474" s="339"/>
      <c r="H1474"/>
    </row>
    <row r="1475" spans="3:8" x14ac:dyDescent="0.2">
      <c r="C1475"/>
      <c r="D1475"/>
      <c r="E1475"/>
      <c r="F1475"/>
      <c r="G1475" s="339"/>
      <c r="H1475"/>
    </row>
    <row r="1476" spans="3:8" x14ac:dyDescent="0.2">
      <c r="C1476"/>
      <c r="D1476"/>
      <c r="E1476"/>
      <c r="F1476"/>
      <c r="G1476" s="339"/>
      <c r="H1476"/>
    </row>
    <row r="1477" spans="3:8" x14ac:dyDescent="0.2">
      <c r="C1477"/>
      <c r="D1477"/>
      <c r="E1477"/>
      <c r="F1477"/>
      <c r="G1477" s="339"/>
      <c r="H1477"/>
    </row>
    <row r="1478" spans="3:8" x14ac:dyDescent="0.2">
      <c r="C1478"/>
      <c r="D1478"/>
      <c r="E1478"/>
      <c r="F1478"/>
      <c r="G1478" s="339"/>
      <c r="H1478"/>
    </row>
    <row r="1479" spans="3:8" x14ac:dyDescent="0.2">
      <c r="C1479"/>
      <c r="D1479"/>
      <c r="E1479"/>
      <c r="F1479"/>
      <c r="G1479" s="339"/>
      <c r="H1479"/>
    </row>
    <row r="1480" spans="3:8" x14ac:dyDescent="0.2">
      <c r="C1480"/>
      <c r="D1480"/>
      <c r="E1480"/>
      <c r="F1480"/>
      <c r="G1480" s="339"/>
      <c r="H1480"/>
    </row>
    <row r="1481" spans="3:8" x14ac:dyDescent="0.2">
      <c r="C1481"/>
      <c r="D1481"/>
      <c r="E1481"/>
      <c r="F1481"/>
      <c r="G1481" s="339"/>
      <c r="H1481"/>
    </row>
    <row r="1482" spans="3:8" x14ac:dyDescent="0.2">
      <c r="C1482"/>
      <c r="D1482"/>
      <c r="E1482"/>
      <c r="F1482"/>
      <c r="G1482" s="339"/>
      <c r="H1482"/>
    </row>
    <row r="1483" spans="3:8" x14ac:dyDescent="0.2">
      <c r="C1483"/>
      <c r="D1483"/>
      <c r="E1483"/>
      <c r="F1483"/>
      <c r="G1483" s="339"/>
      <c r="H1483"/>
    </row>
    <row r="1484" spans="3:8" x14ac:dyDescent="0.2">
      <c r="C1484"/>
      <c r="D1484"/>
      <c r="E1484"/>
      <c r="F1484"/>
      <c r="G1484" s="339"/>
      <c r="H1484"/>
    </row>
    <row r="1485" spans="3:8" x14ac:dyDescent="0.2">
      <c r="C1485"/>
      <c r="D1485"/>
      <c r="E1485"/>
      <c r="F1485"/>
      <c r="G1485" s="339"/>
      <c r="H1485"/>
    </row>
    <row r="1486" spans="3:8" x14ac:dyDescent="0.2">
      <c r="C1486"/>
      <c r="D1486"/>
      <c r="E1486"/>
      <c r="F1486"/>
      <c r="G1486" s="339"/>
      <c r="H1486"/>
    </row>
    <row r="1487" spans="3:8" x14ac:dyDescent="0.2">
      <c r="C1487"/>
      <c r="D1487"/>
      <c r="E1487"/>
      <c r="F1487"/>
      <c r="G1487" s="339"/>
      <c r="H1487"/>
    </row>
    <row r="1488" spans="3:8" x14ac:dyDescent="0.2">
      <c r="C1488"/>
      <c r="D1488"/>
      <c r="E1488"/>
      <c r="F1488"/>
      <c r="G1488" s="339"/>
      <c r="H1488"/>
    </row>
    <row r="1489" spans="3:8" x14ac:dyDescent="0.2">
      <c r="C1489"/>
      <c r="D1489"/>
      <c r="E1489"/>
      <c r="F1489"/>
      <c r="G1489" s="339"/>
      <c r="H1489"/>
    </row>
    <row r="1490" spans="3:8" x14ac:dyDescent="0.2">
      <c r="C1490"/>
      <c r="D1490"/>
      <c r="E1490"/>
      <c r="F1490"/>
      <c r="G1490" s="339"/>
      <c r="H1490"/>
    </row>
    <row r="1491" spans="3:8" x14ac:dyDescent="0.2">
      <c r="C1491"/>
      <c r="D1491"/>
      <c r="E1491"/>
      <c r="F1491"/>
      <c r="G1491" s="339"/>
      <c r="H1491"/>
    </row>
    <row r="1492" spans="3:8" x14ac:dyDescent="0.2">
      <c r="C1492"/>
      <c r="D1492"/>
      <c r="E1492"/>
      <c r="F1492"/>
      <c r="G1492" s="339"/>
      <c r="H1492"/>
    </row>
    <row r="1493" spans="3:8" x14ac:dyDescent="0.2">
      <c r="C1493"/>
      <c r="D1493"/>
      <c r="E1493"/>
      <c r="F1493"/>
      <c r="G1493" s="339"/>
      <c r="H1493"/>
    </row>
    <row r="1494" spans="3:8" x14ac:dyDescent="0.2">
      <c r="C1494"/>
      <c r="D1494"/>
      <c r="E1494"/>
      <c r="F1494"/>
      <c r="G1494" s="339"/>
      <c r="H1494"/>
    </row>
    <row r="1495" spans="3:8" x14ac:dyDescent="0.2">
      <c r="C1495"/>
      <c r="D1495"/>
      <c r="E1495"/>
      <c r="F1495"/>
      <c r="G1495" s="339"/>
      <c r="H1495"/>
    </row>
    <row r="1496" spans="3:8" x14ac:dyDescent="0.2">
      <c r="C1496"/>
      <c r="D1496"/>
      <c r="E1496"/>
      <c r="F1496"/>
      <c r="G1496" s="339"/>
      <c r="H1496"/>
    </row>
    <row r="1497" spans="3:8" x14ac:dyDescent="0.2">
      <c r="C1497"/>
      <c r="D1497"/>
      <c r="E1497"/>
      <c r="F1497"/>
      <c r="G1497" s="339"/>
      <c r="H1497"/>
    </row>
    <row r="1498" spans="3:8" x14ac:dyDescent="0.2">
      <c r="C1498"/>
      <c r="D1498"/>
      <c r="E1498"/>
      <c r="F1498"/>
      <c r="G1498" s="339"/>
      <c r="H1498"/>
    </row>
    <row r="1499" spans="3:8" x14ac:dyDescent="0.2">
      <c r="C1499"/>
      <c r="D1499"/>
      <c r="E1499"/>
      <c r="F1499"/>
      <c r="G1499" s="339"/>
      <c r="H1499"/>
    </row>
    <row r="1500" spans="3:8" x14ac:dyDescent="0.2">
      <c r="C1500"/>
      <c r="D1500"/>
      <c r="E1500"/>
      <c r="F1500"/>
      <c r="G1500" s="339"/>
      <c r="H1500"/>
    </row>
    <row r="1501" spans="3:8" x14ac:dyDescent="0.2">
      <c r="C1501"/>
      <c r="D1501"/>
      <c r="E1501"/>
      <c r="F1501"/>
      <c r="G1501" s="339"/>
      <c r="H1501"/>
    </row>
    <row r="1502" spans="3:8" x14ac:dyDescent="0.2">
      <c r="C1502"/>
      <c r="D1502"/>
      <c r="E1502"/>
      <c r="F1502"/>
      <c r="G1502" s="339"/>
      <c r="H1502"/>
    </row>
    <row r="1503" spans="3:8" x14ac:dyDescent="0.2">
      <c r="C1503"/>
      <c r="D1503"/>
      <c r="E1503"/>
      <c r="F1503"/>
      <c r="G1503" s="339"/>
      <c r="H1503"/>
    </row>
    <row r="1504" spans="3:8" x14ac:dyDescent="0.2">
      <c r="C1504"/>
      <c r="D1504"/>
      <c r="E1504"/>
      <c r="F1504"/>
      <c r="G1504" s="339"/>
      <c r="H1504"/>
    </row>
    <row r="1505" spans="3:8" x14ac:dyDescent="0.2">
      <c r="C1505"/>
      <c r="D1505"/>
      <c r="E1505"/>
      <c r="F1505"/>
      <c r="G1505" s="339"/>
      <c r="H1505"/>
    </row>
    <row r="1506" spans="3:8" x14ac:dyDescent="0.2">
      <c r="C1506"/>
      <c r="D1506"/>
      <c r="E1506"/>
      <c r="F1506"/>
      <c r="G1506" s="339"/>
      <c r="H1506"/>
    </row>
    <row r="1507" spans="3:8" x14ac:dyDescent="0.2">
      <c r="C1507"/>
      <c r="D1507"/>
      <c r="E1507"/>
      <c r="F1507"/>
      <c r="G1507" s="339"/>
      <c r="H1507"/>
    </row>
    <row r="1508" spans="3:8" x14ac:dyDescent="0.2">
      <c r="C1508"/>
      <c r="D1508"/>
      <c r="E1508"/>
      <c r="F1508"/>
      <c r="G1508" s="339"/>
      <c r="H1508"/>
    </row>
    <row r="1509" spans="3:8" x14ac:dyDescent="0.2">
      <c r="C1509"/>
      <c r="D1509"/>
      <c r="E1509"/>
      <c r="F1509"/>
      <c r="G1509" s="339"/>
      <c r="H1509"/>
    </row>
    <row r="1510" spans="3:8" x14ac:dyDescent="0.2">
      <c r="C1510"/>
      <c r="D1510"/>
      <c r="E1510"/>
      <c r="F1510"/>
      <c r="G1510" s="339"/>
      <c r="H1510"/>
    </row>
    <row r="1511" spans="3:8" x14ac:dyDescent="0.2">
      <c r="C1511"/>
      <c r="D1511"/>
      <c r="E1511"/>
      <c r="F1511"/>
      <c r="G1511" s="339"/>
      <c r="H1511"/>
    </row>
    <row r="1512" spans="3:8" x14ac:dyDescent="0.2">
      <c r="C1512"/>
      <c r="D1512"/>
      <c r="E1512"/>
      <c r="F1512"/>
      <c r="G1512" s="339"/>
      <c r="H1512"/>
    </row>
    <row r="1513" spans="3:8" x14ac:dyDescent="0.2">
      <c r="C1513"/>
      <c r="D1513"/>
      <c r="E1513"/>
      <c r="F1513"/>
      <c r="G1513" s="339"/>
      <c r="H1513"/>
    </row>
    <row r="1514" spans="3:8" x14ac:dyDescent="0.2">
      <c r="C1514"/>
      <c r="D1514"/>
      <c r="E1514"/>
      <c r="F1514"/>
      <c r="G1514" s="339"/>
      <c r="H1514"/>
    </row>
    <row r="1515" spans="3:8" x14ac:dyDescent="0.2">
      <c r="C1515"/>
      <c r="D1515"/>
      <c r="E1515"/>
      <c r="F1515"/>
      <c r="G1515" s="339"/>
      <c r="H1515"/>
    </row>
    <row r="1516" spans="3:8" x14ac:dyDescent="0.2">
      <c r="C1516"/>
      <c r="D1516"/>
      <c r="E1516"/>
      <c r="F1516"/>
      <c r="G1516" s="339"/>
      <c r="H1516"/>
    </row>
    <row r="1517" spans="3:8" x14ac:dyDescent="0.2">
      <c r="C1517"/>
      <c r="D1517"/>
      <c r="E1517"/>
      <c r="F1517"/>
      <c r="G1517" s="339"/>
      <c r="H1517"/>
    </row>
    <row r="1518" spans="3:8" x14ac:dyDescent="0.2">
      <c r="C1518"/>
      <c r="D1518"/>
      <c r="E1518"/>
      <c r="F1518"/>
      <c r="G1518" s="339"/>
      <c r="H1518"/>
    </row>
    <row r="1519" spans="3:8" x14ac:dyDescent="0.2">
      <c r="C1519"/>
      <c r="D1519"/>
      <c r="E1519"/>
      <c r="F1519"/>
      <c r="G1519" s="339"/>
      <c r="H1519"/>
    </row>
    <row r="1520" spans="3:8" x14ac:dyDescent="0.2">
      <c r="C1520"/>
      <c r="D1520"/>
      <c r="E1520"/>
      <c r="F1520"/>
      <c r="G1520" s="339"/>
      <c r="H1520"/>
    </row>
    <row r="1521" spans="3:8" x14ac:dyDescent="0.2">
      <c r="C1521"/>
      <c r="D1521"/>
      <c r="E1521"/>
      <c r="F1521"/>
      <c r="G1521" s="339"/>
      <c r="H1521"/>
    </row>
    <row r="1522" spans="3:8" x14ac:dyDescent="0.2">
      <c r="C1522"/>
      <c r="D1522"/>
      <c r="E1522"/>
      <c r="F1522"/>
      <c r="G1522" s="339"/>
      <c r="H1522"/>
    </row>
    <row r="1523" spans="3:8" x14ac:dyDescent="0.2">
      <c r="C1523"/>
      <c r="D1523"/>
      <c r="E1523"/>
      <c r="F1523"/>
      <c r="G1523" s="339"/>
      <c r="H1523"/>
    </row>
    <row r="1524" spans="3:8" x14ac:dyDescent="0.2">
      <c r="C1524"/>
      <c r="D1524"/>
      <c r="E1524"/>
      <c r="F1524"/>
      <c r="G1524" s="339"/>
      <c r="H1524"/>
    </row>
    <row r="1525" spans="3:8" x14ac:dyDescent="0.2">
      <c r="C1525"/>
      <c r="D1525"/>
      <c r="E1525"/>
      <c r="F1525"/>
      <c r="G1525" s="339"/>
      <c r="H1525"/>
    </row>
    <row r="1526" spans="3:8" x14ac:dyDescent="0.2">
      <c r="C1526"/>
      <c r="D1526"/>
      <c r="E1526"/>
      <c r="F1526"/>
      <c r="G1526" s="339"/>
      <c r="H1526"/>
    </row>
    <row r="1527" spans="3:8" x14ac:dyDescent="0.2">
      <c r="C1527"/>
      <c r="D1527"/>
      <c r="E1527"/>
      <c r="F1527"/>
      <c r="G1527" s="339"/>
      <c r="H1527"/>
    </row>
    <row r="1528" spans="3:8" x14ac:dyDescent="0.2">
      <c r="C1528"/>
      <c r="D1528"/>
      <c r="E1528"/>
      <c r="F1528"/>
      <c r="G1528" s="339"/>
      <c r="H1528"/>
    </row>
    <row r="1529" spans="3:8" x14ac:dyDescent="0.2">
      <c r="C1529"/>
      <c r="D1529"/>
      <c r="E1529"/>
      <c r="F1529"/>
      <c r="G1529" s="339"/>
      <c r="H1529"/>
    </row>
    <row r="1530" spans="3:8" x14ac:dyDescent="0.2">
      <c r="C1530"/>
      <c r="D1530"/>
      <c r="E1530"/>
      <c r="F1530"/>
      <c r="G1530" s="339"/>
      <c r="H1530"/>
    </row>
    <row r="1531" spans="3:8" x14ac:dyDescent="0.2">
      <c r="C1531"/>
      <c r="D1531"/>
      <c r="E1531"/>
      <c r="F1531"/>
      <c r="G1531" s="339"/>
      <c r="H1531"/>
    </row>
    <row r="1532" spans="3:8" x14ac:dyDescent="0.2">
      <c r="C1532"/>
      <c r="D1532"/>
      <c r="E1532"/>
      <c r="F1532"/>
      <c r="G1532" s="339"/>
      <c r="H1532"/>
    </row>
    <row r="1533" spans="3:8" x14ac:dyDescent="0.2">
      <c r="C1533"/>
      <c r="D1533"/>
      <c r="E1533"/>
      <c r="F1533"/>
      <c r="G1533" s="339"/>
      <c r="H1533"/>
    </row>
    <row r="1534" spans="3:8" x14ac:dyDescent="0.2">
      <c r="C1534"/>
      <c r="D1534"/>
      <c r="E1534"/>
      <c r="F1534"/>
      <c r="G1534" s="339"/>
      <c r="H1534"/>
    </row>
    <row r="1535" spans="3:8" x14ac:dyDescent="0.2">
      <c r="C1535"/>
      <c r="D1535"/>
      <c r="E1535"/>
      <c r="F1535"/>
      <c r="G1535" s="339"/>
      <c r="H1535"/>
    </row>
    <row r="1536" spans="3:8" x14ac:dyDescent="0.2">
      <c r="C1536"/>
      <c r="D1536"/>
      <c r="E1536"/>
      <c r="F1536"/>
      <c r="G1536" s="339"/>
      <c r="H1536"/>
    </row>
    <row r="1537" spans="3:8" x14ac:dyDescent="0.2">
      <c r="C1537"/>
      <c r="D1537"/>
      <c r="E1537"/>
      <c r="F1537"/>
      <c r="G1537" s="339"/>
      <c r="H1537"/>
    </row>
    <row r="1538" spans="3:8" x14ac:dyDescent="0.2">
      <c r="C1538"/>
      <c r="D1538"/>
      <c r="E1538"/>
      <c r="F1538"/>
      <c r="G1538" s="339"/>
      <c r="H1538"/>
    </row>
    <row r="1539" spans="3:8" x14ac:dyDescent="0.2">
      <c r="C1539"/>
      <c r="D1539"/>
      <c r="E1539"/>
      <c r="F1539"/>
      <c r="G1539" s="339"/>
      <c r="H1539"/>
    </row>
    <row r="1540" spans="3:8" x14ac:dyDescent="0.2">
      <c r="C1540"/>
      <c r="D1540"/>
      <c r="E1540"/>
      <c r="F1540"/>
      <c r="G1540" s="339"/>
      <c r="H1540"/>
    </row>
    <row r="1541" spans="3:8" x14ac:dyDescent="0.2">
      <c r="C1541"/>
      <c r="D1541"/>
      <c r="E1541"/>
      <c r="F1541"/>
      <c r="G1541" s="339"/>
      <c r="H1541"/>
    </row>
    <row r="1542" spans="3:8" x14ac:dyDescent="0.2">
      <c r="C1542"/>
      <c r="D1542"/>
      <c r="E1542"/>
      <c r="F1542"/>
      <c r="G1542" s="339"/>
      <c r="H1542"/>
    </row>
    <row r="1543" spans="3:8" x14ac:dyDescent="0.2">
      <c r="C1543"/>
      <c r="D1543"/>
      <c r="E1543"/>
      <c r="F1543"/>
      <c r="G1543" s="339"/>
      <c r="H1543"/>
    </row>
    <row r="1544" spans="3:8" x14ac:dyDescent="0.2">
      <c r="C1544"/>
      <c r="D1544"/>
      <c r="E1544"/>
      <c r="F1544"/>
      <c r="G1544" s="339"/>
      <c r="H1544"/>
    </row>
    <row r="1545" spans="3:8" x14ac:dyDescent="0.2">
      <c r="C1545"/>
      <c r="D1545"/>
      <c r="E1545"/>
      <c r="F1545"/>
      <c r="G1545" s="339"/>
      <c r="H1545"/>
    </row>
    <row r="1546" spans="3:8" x14ac:dyDescent="0.2">
      <c r="C1546"/>
      <c r="D1546"/>
      <c r="E1546"/>
      <c r="F1546"/>
      <c r="G1546" s="339"/>
      <c r="H1546"/>
    </row>
    <row r="1547" spans="3:8" x14ac:dyDescent="0.2">
      <c r="C1547"/>
      <c r="D1547"/>
      <c r="E1547"/>
      <c r="F1547"/>
      <c r="G1547" s="339"/>
      <c r="H1547"/>
    </row>
    <row r="1548" spans="3:8" x14ac:dyDescent="0.2">
      <c r="C1548"/>
      <c r="D1548"/>
      <c r="E1548"/>
      <c r="F1548"/>
      <c r="G1548" s="339"/>
      <c r="H1548"/>
    </row>
    <row r="1549" spans="3:8" x14ac:dyDescent="0.2">
      <c r="C1549"/>
      <c r="D1549"/>
      <c r="E1549"/>
      <c r="F1549"/>
      <c r="G1549" s="339"/>
      <c r="H1549"/>
    </row>
    <row r="1550" spans="3:8" x14ac:dyDescent="0.2">
      <c r="C1550"/>
      <c r="D1550"/>
      <c r="E1550"/>
      <c r="F1550"/>
      <c r="G1550" s="339"/>
      <c r="H1550"/>
    </row>
    <row r="1551" spans="3:8" x14ac:dyDescent="0.2">
      <c r="C1551"/>
      <c r="D1551"/>
      <c r="E1551"/>
      <c r="F1551"/>
      <c r="G1551" s="339"/>
      <c r="H1551"/>
    </row>
    <row r="1552" spans="3:8" x14ac:dyDescent="0.2">
      <c r="C1552"/>
      <c r="D1552"/>
      <c r="E1552"/>
      <c r="F1552"/>
      <c r="G1552" s="339"/>
      <c r="H1552"/>
    </row>
    <row r="1553" spans="3:8" x14ac:dyDescent="0.2">
      <c r="C1553"/>
      <c r="D1553"/>
      <c r="E1553"/>
      <c r="F1553"/>
      <c r="G1553" s="339"/>
      <c r="H1553"/>
    </row>
    <row r="1554" spans="3:8" x14ac:dyDescent="0.2">
      <c r="C1554"/>
      <c r="D1554"/>
      <c r="E1554"/>
      <c r="F1554"/>
      <c r="G1554" s="339"/>
      <c r="H1554"/>
    </row>
    <row r="1555" spans="3:8" x14ac:dyDescent="0.2">
      <c r="C1555"/>
      <c r="D1555"/>
      <c r="E1555"/>
      <c r="F1555"/>
      <c r="G1555" s="339"/>
      <c r="H1555"/>
    </row>
    <row r="1556" spans="3:8" x14ac:dyDescent="0.2">
      <c r="C1556"/>
      <c r="D1556"/>
      <c r="E1556"/>
      <c r="F1556"/>
      <c r="G1556" s="339"/>
      <c r="H1556"/>
    </row>
    <row r="1557" spans="3:8" x14ac:dyDescent="0.2">
      <c r="C1557"/>
      <c r="D1557"/>
      <c r="E1557"/>
      <c r="F1557"/>
      <c r="G1557" s="339"/>
      <c r="H1557"/>
    </row>
    <row r="1558" spans="3:8" x14ac:dyDescent="0.2">
      <c r="C1558"/>
      <c r="D1558"/>
      <c r="E1558"/>
      <c r="F1558"/>
      <c r="G1558" s="339"/>
      <c r="H1558"/>
    </row>
    <row r="1559" spans="3:8" x14ac:dyDescent="0.2">
      <c r="C1559"/>
      <c r="D1559"/>
      <c r="E1559"/>
      <c r="F1559"/>
      <c r="G1559" s="339"/>
      <c r="H1559"/>
    </row>
    <row r="1560" spans="3:8" x14ac:dyDescent="0.2">
      <c r="C1560"/>
      <c r="D1560"/>
      <c r="E1560"/>
      <c r="F1560"/>
      <c r="G1560" s="339"/>
      <c r="H1560"/>
    </row>
    <row r="1561" spans="3:8" x14ac:dyDescent="0.2">
      <c r="C1561"/>
      <c r="D1561"/>
      <c r="E1561"/>
      <c r="F1561"/>
      <c r="G1561" s="339"/>
      <c r="H1561"/>
    </row>
    <row r="1562" spans="3:8" x14ac:dyDescent="0.2">
      <c r="C1562"/>
      <c r="D1562"/>
      <c r="E1562"/>
      <c r="F1562"/>
      <c r="G1562" s="339"/>
      <c r="H1562"/>
    </row>
    <row r="1563" spans="3:8" x14ac:dyDescent="0.2">
      <c r="C1563"/>
      <c r="D1563"/>
      <c r="E1563"/>
      <c r="F1563"/>
      <c r="G1563" s="339"/>
      <c r="H1563"/>
    </row>
    <row r="1564" spans="3:8" x14ac:dyDescent="0.2">
      <c r="C1564"/>
      <c r="D1564"/>
      <c r="E1564"/>
      <c r="F1564"/>
      <c r="G1564" s="339"/>
      <c r="H1564"/>
    </row>
    <row r="1565" spans="3:8" x14ac:dyDescent="0.2">
      <c r="C1565"/>
      <c r="D1565"/>
      <c r="E1565"/>
      <c r="F1565"/>
      <c r="G1565" s="339"/>
      <c r="H1565"/>
    </row>
    <row r="1566" spans="3:8" x14ac:dyDescent="0.2">
      <c r="C1566"/>
      <c r="D1566"/>
      <c r="E1566"/>
      <c r="F1566"/>
      <c r="G1566" s="339"/>
      <c r="H1566"/>
    </row>
    <row r="1567" spans="3:8" x14ac:dyDescent="0.2">
      <c r="C1567"/>
      <c r="D1567"/>
      <c r="E1567"/>
      <c r="F1567"/>
      <c r="G1567" s="339"/>
      <c r="H1567"/>
    </row>
    <row r="1568" spans="3:8" x14ac:dyDescent="0.2">
      <c r="C1568"/>
      <c r="D1568"/>
      <c r="E1568"/>
      <c r="F1568"/>
      <c r="G1568" s="339"/>
      <c r="H1568"/>
    </row>
    <row r="1569" spans="3:8" x14ac:dyDescent="0.2">
      <c r="C1569"/>
      <c r="D1569"/>
      <c r="E1569"/>
      <c r="F1569"/>
      <c r="G1569" s="339"/>
      <c r="H1569"/>
    </row>
    <row r="1570" spans="3:8" x14ac:dyDescent="0.2">
      <c r="C1570"/>
      <c r="D1570"/>
      <c r="E1570"/>
      <c r="F1570"/>
      <c r="G1570" s="339"/>
      <c r="H1570"/>
    </row>
    <row r="1571" spans="3:8" x14ac:dyDescent="0.2">
      <c r="C1571"/>
      <c r="D1571"/>
      <c r="E1571"/>
      <c r="F1571"/>
      <c r="G1571" s="339"/>
      <c r="H1571"/>
    </row>
    <row r="1572" spans="3:8" x14ac:dyDescent="0.2">
      <c r="C1572"/>
      <c r="D1572"/>
      <c r="E1572"/>
      <c r="F1572"/>
      <c r="G1572" s="339"/>
      <c r="H1572"/>
    </row>
    <row r="1573" spans="3:8" x14ac:dyDescent="0.2">
      <c r="C1573"/>
      <c r="D1573"/>
      <c r="E1573"/>
      <c r="F1573"/>
      <c r="G1573" s="339"/>
      <c r="H1573"/>
    </row>
    <row r="1574" spans="3:8" x14ac:dyDescent="0.2">
      <c r="C1574"/>
      <c r="D1574"/>
      <c r="E1574"/>
      <c r="F1574"/>
      <c r="G1574" s="339"/>
      <c r="H1574"/>
    </row>
    <row r="1575" spans="3:8" x14ac:dyDescent="0.2">
      <c r="C1575"/>
      <c r="D1575"/>
      <c r="E1575"/>
      <c r="F1575"/>
      <c r="G1575" s="339"/>
      <c r="H1575"/>
    </row>
    <row r="1576" spans="3:8" x14ac:dyDescent="0.2">
      <c r="C1576"/>
      <c r="D1576"/>
      <c r="E1576"/>
      <c r="F1576"/>
      <c r="G1576" s="339"/>
      <c r="H1576"/>
    </row>
    <row r="1577" spans="3:8" x14ac:dyDescent="0.2">
      <c r="C1577"/>
      <c r="D1577"/>
      <c r="E1577"/>
      <c r="F1577"/>
      <c r="G1577" s="339"/>
      <c r="H1577"/>
    </row>
    <row r="1578" spans="3:8" x14ac:dyDescent="0.2">
      <c r="C1578"/>
      <c r="D1578"/>
      <c r="E1578"/>
      <c r="F1578"/>
      <c r="G1578" s="339"/>
      <c r="H1578"/>
    </row>
    <row r="1579" spans="3:8" x14ac:dyDescent="0.2">
      <c r="C1579"/>
      <c r="D1579"/>
      <c r="E1579"/>
      <c r="F1579"/>
      <c r="G1579" s="339"/>
      <c r="H1579"/>
    </row>
    <row r="1580" spans="3:8" x14ac:dyDescent="0.2">
      <c r="C1580"/>
      <c r="D1580"/>
      <c r="E1580"/>
      <c r="F1580"/>
      <c r="G1580" s="339"/>
      <c r="H1580"/>
    </row>
    <row r="1581" spans="3:8" x14ac:dyDescent="0.2">
      <c r="C1581"/>
      <c r="D1581"/>
      <c r="E1581"/>
      <c r="F1581"/>
      <c r="G1581" s="339"/>
      <c r="H1581"/>
    </row>
    <row r="1582" spans="3:8" x14ac:dyDescent="0.2">
      <c r="C1582"/>
      <c r="D1582"/>
      <c r="E1582"/>
      <c r="F1582"/>
      <c r="G1582" s="339"/>
      <c r="H1582"/>
    </row>
    <row r="1583" spans="3:8" x14ac:dyDescent="0.2">
      <c r="C1583"/>
      <c r="D1583"/>
      <c r="E1583"/>
      <c r="F1583"/>
      <c r="G1583" s="339"/>
      <c r="H1583"/>
    </row>
    <row r="1584" spans="3:8" x14ac:dyDescent="0.2">
      <c r="C1584"/>
      <c r="D1584"/>
      <c r="E1584"/>
      <c r="F1584"/>
      <c r="G1584" s="339"/>
      <c r="H1584"/>
    </row>
    <row r="1585" spans="3:8" x14ac:dyDescent="0.2">
      <c r="C1585"/>
      <c r="D1585"/>
      <c r="E1585"/>
      <c r="F1585"/>
      <c r="G1585" s="339"/>
      <c r="H1585"/>
    </row>
    <row r="1586" spans="3:8" x14ac:dyDescent="0.2">
      <c r="C1586"/>
      <c r="D1586"/>
      <c r="E1586"/>
      <c r="F1586"/>
      <c r="G1586" s="339"/>
      <c r="H1586"/>
    </row>
    <row r="1587" spans="3:8" x14ac:dyDescent="0.2">
      <c r="C1587"/>
      <c r="D1587"/>
      <c r="E1587"/>
      <c r="F1587"/>
      <c r="G1587" s="339"/>
      <c r="H1587"/>
    </row>
    <row r="1588" spans="3:8" x14ac:dyDescent="0.2">
      <c r="C1588"/>
      <c r="D1588"/>
      <c r="E1588"/>
      <c r="F1588"/>
      <c r="G1588" s="339"/>
      <c r="H1588"/>
    </row>
    <row r="1589" spans="3:8" x14ac:dyDescent="0.2">
      <c r="C1589"/>
      <c r="D1589"/>
      <c r="E1589"/>
      <c r="F1589"/>
      <c r="G1589" s="339"/>
      <c r="H1589"/>
    </row>
    <row r="1590" spans="3:8" x14ac:dyDescent="0.2">
      <c r="C1590"/>
      <c r="D1590"/>
      <c r="E1590"/>
      <c r="F1590"/>
      <c r="G1590" s="339"/>
      <c r="H1590"/>
    </row>
    <row r="1591" spans="3:8" x14ac:dyDescent="0.2">
      <c r="C1591"/>
      <c r="D1591"/>
      <c r="E1591"/>
      <c r="F1591"/>
      <c r="G1591" s="339"/>
      <c r="H1591"/>
    </row>
    <row r="1592" spans="3:8" x14ac:dyDescent="0.2">
      <c r="C1592"/>
      <c r="D1592"/>
      <c r="E1592"/>
      <c r="F1592"/>
      <c r="G1592" s="339"/>
      <c r="H1592"/>
    </row>
    <row r="1593" spans="3:8" x14ac:dyDescent="0.2">
      <c r="C1593"/>
      <c r="D1593"/>
      <c r="E1593"/>
      <c r="F1593"/>
      <c r="G1593" s="339"/>
      <c r="H1593"/>
    </row>
    <row r="1594" spans="3:8" x14ac:dyDescent="0.2">
      <c r="C1594"/>
      <c r="D1594"/>
      <c r="E1594"/>
      <c r="F1594"/>
      <c r="G1594" s="339"/>
      <c r="H1594"/>
    </row>
    <row r="1595" spans="3:8" x14ac:dyDescent="0.2">
      <c r="C1595"/>
      <c r="D1595"/>
      <c r="E1595"/>
      <c r="F1595"/>
      <c r="G1595" s="339"/>
      <c r="H1595"/>
    </row>
    <row r="1596" spans="3:8" x14ac:dyDescent="0.2">
      <c r="C1596"/>
      <c r="D1596"/>
      <c r="E1596"/>
      <c r="F1596"/>
      <c r="G1596" s="339"/>
      <c r="H1596"/>
    </row>
    <row r="1597" spans="3:8" x14ac:dyDescent="0.2">
      <c r="C1597"/>
      <c r="D1597"/>
      <c r="E1597"/>
      <c r="F1597"/>
      <c r="G1597" s="339"/>
      <c r="H1597"/>
    </row>
    <row r="1598" spans="3:8" x14ac:dyDescent="0.2">
      <c r="C1598"/>
      <c r="D1598"/>
      <c r="E1598"/>
      <c r="F1598"/>
      <c r="G1598" s="339"/>
      <c r="H1598"/>
    </row>
    <row r="1599" spans="3:8" x14ac:dyDescent="0.2">
      <c r="C1599"/>
      <c r="D1599"/>
      <c r="E1599"/>
      <c r="F1599"/>
      <c r="G1599" s="339"/>
      <c r="H1599"/>
    </row>
    <row r="1600" spans="3:8" x14ac:dyDescent="0.2">
      <c r="C1600"/>
      <c r="D1600"/>
      <c r="E1600"/>
      <c r="F1600"/>
      <c r="G1600" s="339"/>
      <c r="H1600"/>
    </row>
    <row r="1601" spans="3:8" x14ac:dyDescent="0.2">
      <c r="C1601"/>
      <c r="D1601"/>
      <c r="E1601"/>
      <c r="F1601"/>
      <c r="G1601" s="339"/>
      <c r="H1601"/>
    </row>
    <row r="1602" spans="3:8" x14ac:dyDescent="0.2">
      <c r="C1602"/>
      <c r="D1602"/>
      <c r="E1602"/>
      <c r="F1602"/>
      <c r="G1602" s="339"/>
      <c r="H1602"/>
    </row>
    <row r="1603" spans="3:8" x14ac:dyDescent="0.2">
      <c r="C1603"/>
      <c r="D1603"/>
      <c r="E1603"/>
      <c r="F1603"/>
      <c r="G1603" s="339"/>
      <c r="H1603"/>
    </row>
    <row r="1604" spans="3:8" x14ac:dyDescent="0.2">
      <c r="C1604"/>
      <c r="D1604"/>
      <c r="E1604"/>
      <c r="F1604"/>
      <c r="G1604" s="339"/>
      <c r="H1604"/>
    </row>
    <row r="1605" spans="3:8" x14ac:dyDescent="0.2">
      <c r="C1605"/>
      <c r="D1605"/>
      <c r="E1605"/>
      <c r="F1605"/>
      <c r="G1605" s="339"/>
      <c r="H1605"/>
    </row>
    <row r="1606" spans="3:8" x14ac:dyDescent="0.2">
      <c r="C1606"/>
      <c r="D1606"/>
      <c r="E1606"/>
      <c r="F1606"/>
      <c r="G1606" s="339"/>
      <c r="H1606"/>
    </row>
    <row r="1607" spans="3:8" x14ac:dyDescent="0.2">
      <c r="C1607"/>
      <c r="D1607"/>
      <c r="E1607"/>
      <c r="F1607"/>
      <c r="G1607" s="339"/>
      <c r="H1607"/>
    </row>
    <row r="1608" spans="3:8" x14ac:dyDescent="0.2">
      <c r="C1608"/>
      <c r="D1608"/>
      <c r="E1608"/>
      <c r="F1608"/>
      <c r="G1608" s="339"/>
      <c r="H1608"/>
    </row>
    <row r="1609" spans="3:8" x14ac:dyDescent="0.2">
      <c r="C1609"/>
      <c r="D1609"/>
      <c r="E1609"/>
      <c r="F1609"/>
      <c r="G1609" s="339"/>
      <c r="H1609"/>
    </row>
    <row r="1610" spans="3:8" x14ac:dyDescent="0.2">
      <c r="C1610"/>
      <c r="D1610"/>
      <c r="E1610"/>
      <c r="F1610"/>
      <c r="G1610" s="339"/>
      <c r="H1610"/>
    </row>
    <row r="1611" spans="3:8" x14ac:dyDescent="0.2">
      <c r="C1611"/>
      <c r="D1611"/>
      <c r="E1611"/>
      <c r="F1611"/>
      <c r="G1611" s="339"/>
      <c r="H1611"/>
    </row>
    <row r="1612" spans="3:8" x14ac:dyDescent="0.2">
      <c r="C1612"/>
      <c r="D1612"/>
      <c r="E1612"/>
      <c r="F1612"/>
      <c r="G1612" s="339"/>
      <c r="H1612"/>
    </row>
    <row r="1613" spans="3:8" x14ac:dyDescent="0.2">
      <c r="C1613"/>
      <c r="D1613"/>
      <c r="E1613"/>
      <c r="F1613"/>
      <c r="G1613" s="339"/>
      <c r="H1613"/>
    </row>
    <row r="1614" spans="3:8" x14ac:dyDescent="0.2">
      <c r="C1614"/>
      <c r="D1614"/>
      <c r="E1614"/>
      <c r="F1614"/>
      <c r="G1614" s="339"/>
      <c r="H1614"/>
    </row>
    <row r="1615" spans="3:8" x14ac:dyDescent="0.2">
      <c r="C1615"/>
      <c r="D1615"/>
      <c r="E1615"/>
      <c r="F1615"/>
      <c r="G1615" s="339"/>
      <c r="H1615"/>
    </row>
    <row r="1616" spans="3:8" x14ac:dyDescent="0.2">
      <c r="C1616"/>
      <c r="D1616"/>
      <c r="E1616"/>
      <c r="F1616"/>
      <c r="G1616" s="339"/>
      <c r="H1616"/>
    </row>
    <row r="1617" spans="3:8" x14ac:dyDescent="0.2">
      <c r="C1617"/>
      <c r="D1617"/>
      <c r="E1617"/>
      <c r="F1617"/>
      <c r="G1617" s="339"/>
      <c r="H1617"/>
    </row>
    <row r="1618" spans="3:8" x14ac:dyDescent="0.2">
      <c r="C1618"/>
      <c r="D1618"/>
      <c r="E1618"/>
      <c r="F1618"/>
      <c r="G1618" s="339"/>
      <c r="H1618"/>
    </row>
    <row r="1619" spans="3:8" x14ac:dyDescent="0.2">
      <c r="C1619"/>
      <c r="D1619"/>
      <c r="E1619"/>
      <c r="F1619"/>
      <c r="G1619" s="339"/>
      <c r="H1619"/>
    </row>
    <row r="1620" spans="3:8" x14ac:dyDescent="0.2">
      <c r="C1620"/>
      <c r="D1620"/>
      <c r="E1620"/>
      <c r="F1620"/>
      <c r="G1620" s="339"/>
      <c r="H1620"/>
    </row>
    <row r="1621" spans="3:8" x14ac:dyDescent="0.2">
      <c r="C1621"/>
      <c r="D1621"/>
      <c r="E1621"/>
      <c r="F1621"/>
      <c r="G1621" s="339"/>
      <c r="H1621"/>
    </row>
    <row r="1622" spans="3:8" x14ac:dyDescent="0.2">
      <c r="C1622"/>
      <c r="D1622"/>
      <c r="E1622"/>
      <c r="F1622"/>
      <c r="G1622" s="339"/>
      <c r="H1622"/>
    </row>
    <row r="1623" spans="3:8" x14ac:dyDescent="0.2">
      <c r="C1623"/>
      <c r="D1623"/>
      <c r="E1623"/>
      <c r="F1623"/>
      <c r="G1623" s="339"/>
      <c r="H1623"/>
    </row>
    <row r="1624" spans="3:8" x14ac:dyDescent="0.2">
      <c r="C1624"/>
      <c r="D1624"/>
      <c r="E1624"/>
      <c r="F1624"/>
      <c r="G1624" s="339"/>
      <c r="H1624"/>
    </row>
    <row r="1625" spans="3:8" x14ac:dyDescent="0.2">
      <c r="C1625"/>
      <c r="D1625"/>
      <c r="E1625"/>
      <c r="F1625"/>
      <c r="G1625" s="339"/>
      <c r="H1625"/>
    </row>
    <row r="1626" spans="3:8" x14ac:dyDescent="0.2">
      <c r="C1626"/>
      <c r="D1626"/>
      <c r="E1626"/>
      <c r="F1626"/>
      <c r="G1626" s="339"/>
      <c r="H1626"/>
    </row>
    <row r="1627" spans="3:8" x14ac:dyDescent="0.2">
      <c r="C1627"/>
      <c r="D1627"/>
      <c r="E1627"/>
      <c r="F1627"/>
      <c r="G1627" s="339"/>
      <c r="H1627"/>
    </row>
    <row r="1628" spans="3:8" x14ac:dyDescent="0.2">
      <c r="C1628"/>
      <c r="D1628"/>
      <c r="E1628"/>
      <c r="F1628"/>
      <c r="G1628" s="339"/>
      <c r="H1628"/>
    </row>
    <row r="1629" spans="3:8" x14ac:dyDescent="0.2">
      <c r="C1629"/>
      <c r="D1629"/>
      <c r="E1629"/>
      <c r="F1629"/>
      <c r="G1629" s="339"/>
      <c r="H1629"/>
    </row>
    <row r="1630" spans="3:8" x14ac:dyDescent="0.2">
      <c r="C1630"/>
      <c r="D1630"/>
      <c r="E1630"/>
      <c r="F1630"/>
      <c r="G1630" s="339"/>
      <c r="H1630"/>
    </row>
    <row r="1631" spans="3:8" x14ac:dyDescent="0.2">
      <c r="C1631"/>
      <c r="D1631"/>
      <c r="E1631"/>
      <c r="F1631"/>
      <c r="G1631" s="339"/>
      <c r="H1631"/>
    </row>
    <row r="1632" spans="3:8" x14ac:dyDescent="0.2">
      <c r="C1632"/>
      <c r="D1632"/>
      <c r="E1632"/>
      <c r="F1632"/>
      <c r="G1632" s="339"/>
      <c r="H1632"/>
    </row>
    <row r="1633" spans="3:8" x14ac:dyDescent="0.2">
      <c r="C1633"/>
      <c r="D1633"/>
      <c r="E1633"/>
      <c r="F1633"/>
      <c r="G1633" s="339"/>
      <c r="H1633"/>
    </row>
    <row r="1634" spans="3:8" x14ac:dyDescent="0.2">
      <c r="C1634"/>
      <c r="D1634"/>
      <c r="E1634"/>
      <c r="F1634"/>
      <c r="G1634" s="339"/>
      <c r="H1634"/>
    </row>
    <row r="1635" spans="3:8" x14ac:dyDescent="0.2">
      <c r="C1635"/>
      <c r="D1635"/>
      <c r="E1635"/>
      <c r="F1635"/>
      <c r="G1635" s="339"/>
      <c r="H1635"/>
    </row>
    <row r="1636" spans="3:8" x14ac:dyDescent="0.2">
      <c r="C1636"/>
      <c r="D1636"/>
      <c r="E1636"/>
      <c r="F1636"/>
      <c r="G1636" s="339"/>
      <c r="H1636"/>
    </row>
    <row r="1637" spans="3:8" x14ac:dyDescent="0.2">
      <c r="C1637"/>
      <c r="D1637"/>
      <c r="E1637"/>
      <c r="F1637"/>
      <c r="G1637" s="339"/>
      <c r="H1637"/>
    </row>
    <row r="1638" spans="3:8" x14ac:dyDescent="0.2">
      <c r="C1638"/>
      <c r="D1638"/>
      <c r="E1638"/>
      <c r="F1638"/>
      <c r="G1638" s="339"/>
      <c r="H1638"/>
    </row>
    <row r="1639" spans="3:8" x14ac:dyDescent="0.2">
      <c r="C1639"/>
      <c r="D1639"/>
      <c r="E1639"/>
      <c r="F1639"/>
      <c r="G1639" s="339"/>
      <c r="H1639"/>
    </row>
    <row r="1640" spans="3:8" x14ac:dyDescent="0.2">
      <c r="C1640"/>
      <c r="D1640"/>
      <c r="E1640"/>
      <c r="F1640"/>
      <c r="G1640" s="339"/>
      <c r="H1640"/>
    </row>
    <row r="1641" spans="3:8" x14ac:dyDescent="0.2">
      <c r="C1641"/>
      <c r="D1641"/>
      <c r="E1641"/>
      <c r="F1641"/>
      <c r="G1641" s="339"/>
      <c r="H1641"/>
    </row>
    <row r="1642" spans="3:8" x14ac:dyDescent="0.2">
      <c r="C1642"/>
      <c r="D1642"/>
      <c r="E1642"/>
      <c r="F1642"/>
      <c r="G1642" s="339"/>
      <c r="H1642"/>
    </row>
    <row r="1643" spans="3:8" x14ac:dyDescent="0.2">
      <c r="C1643"/>
      <c r="D1643"/>
      <c r="E1643"/>
      <c r="F1643"/>
      <c r="G1643" s="339"/>
      <c r="H1643"/>
    </row>
    <row r="1644" spans="3:8" x14ac:dyDescent="0.2">
      <c r="C1644"/>
      <c r="D1644"/>
      <c r="E1644"/>
      <c r="F1644"/>
      <c r="G1644" s="339"/>
      <c r="H1644"/>
    </row>
    <row r="1645" spans="3:8" x14ac:dyDescent="0.2">
      <c r="C1645"/>
      <c r="D1645"/>
      <c r="E1645"/>
      <c r="F1645"/>
      <c r="G1645" s="339"/>
      <c r="H1645"/>
    </row>
    <row r="1646" spans="3:8" x14ac:dyDescent="0.2">
      <c r="C1646"/>
      <c r="D1646"/>
      <c r="E1646"/>
      <c r="F1646"/>
      <c r="G1646" s="339"/>
      <c r="H1646"/>
    </row>
    <row r="1647" spans="3:8" x14ac:dyDescent="0.2">
      <c r="C1647"/>
      <c r="D1647"/>
      <c r="E1647"/>
      <c r="F1647"/>
      <c r="G1647" s="339"/>
      <c r="H1647"/>
    </row>
    <row r="1648" spans="3:8" x14ac:dyDescent="0.2">
      <c r="C1648"/>
      <c r="D1648"/>
      <c r="E1648"/>
      <c r="F1648"/>
      <c r="G1648" s="339"/>
      <c r="H1648"/>
    </row>
    <row r="1649" spans="3:8" x14ac:dyDescent="0.2">
      <c r="C1649"/>
      <c r="D1649"/>
      <c r="E1649"/>
      <c r="F1649"/>
      <c r="G1649" s="339"/>
      <c r="H1649"/>
    </row>
    <row r="1650" spans="3:8" x14ac:dyDescent="0.2">
      <c r="C1650"/>
      <c r="D1650"/>
      <c r="E1650"/>
      <c r="F1650"/>
      <c r="G1650" s="339"/>
      <c r="H1650"/>
    </row>
    <row r="1651" spans="3:8" x14ac:dyDescent="0.2">
      <c r="C1651"/>
      <c r="D1651"/>
      <c r="E1651"/>
      <c r="F1651"/>
      <c r="G1651" s="339"/>
      <c r="H1651"/>
    </row>
    <row r="1652" spans="3:8" x14ac:dyDescent="0.2">
      <c r="C1652"/>
      <c r="D1652"/>
      <c r="E1652"/>
      <c r="F1652"/>
      <c r="G1652" s="339"/>
      <c r="H1652"/>
    </row>
    <row r="1653" spans="3:8" x14ac:dyDescent="0.2">
      <c r="C1653"/>
      <c r="D1653"/>
      <c r="E1653"/>
      <c r="F1653"/>
      <c r="G1653" s="339"/>
      <c r="H1653"/>
    </row>
    <row r="1654" spans="3:8" x14ac:dyDescent="0.2">
      <c r="C1654"/>
      <c r="D1654"/>
      <c r="E1654"/>
      <c r="F1654"/>
      <c r="G1654" s="339"/>
      <c r="H1654"/>
    </row>
    <row r="1655" spans="3:8" x14ac:dyDescent="0.2">
      <c r="C1655"/>
      <c r="D1655"/>
      <c r="E1655"/>
      <c r="F1655"/>
      <c r="G1655" s="339"/>
      <c r="H1655"/>
    </row>
    <row r="1656" spans="3:8" x14ac:dyDescent="0.2">
      <c r="C1656"/>
      <c r="D1656"/>
      <c r="E1656"/>
      <c r="F1656"/>
      <c r="G1656" s="339"/>
      <c r="H1656"/>
    </row>
    <row r="1657" spans="3:8" x14ac:dyDescent="0.2">
      <c r="C1657"/>
      <c r="D1657"/>
      <c r="E1657"/>
      <c r="F1657"/>
      <c r="G1657" s="339"/>
      <c r="H1657"/>
    </row>
    <row r="1658" spans="3:8" x14ac:dyDescent="0.2">
      <c r="C1658"/>
      <c r="D1658"/>
      <c r="E1658"/>
      <c r="F1658"/>
      <c r="G1658" s="339"/>
      <c r="H1658"/>
    </row>
    <row r="1659" spans="3:8" x14ac:dyDescent="0.2">
      <c r="C1659"/>
      <c r="D1659"/>
      <c r="E1659"/>
      <c r="F1659"/>
      <c r="G1659" s="339"/>
      <c r="H1659"/>
    </row>
    <row r="1660" spans="3:8" x14ac:dyDescent="0.2">
      <c r="C1660"/>
      <c r="D1660"/>
      <c r="E1660"/>
      <c r="F1660"/>
      <c r="G1660" s="339"/>
      <c r="H1660"/>
    </row>
    <row r="1661" spans="3:8" x14ac:dyDescent="0.2">
      <c r="C1661"/>
      <c r="D1661"/>
      <c r="E1661"/>
      <c r="F1661"/>
      <c r="G1661" s="339"/>
      <c r="H1661"/>
    </row>
    <row r="1662" spans="3:8" x14ac:dyDescent="0.2">
      <c r="C1662"/>
      <c r="D1662"/>
      <c r="E1662"/>
      <c r="F1662"/>
      <c r="G1662" s="339"/>
      <c r="H1662"/>
    </row>
    <row r="1663" spans="3:8" x14ac:dyDescent="0.2">
      <c r="C1663"/>
      <c r="D1663"/>
      <c r="E1663"/>
      <c r="F1663"/>
      <c r="G1663" s="339"/>
      <c r="H1663"/>
    </row>
    <row r="1664" spans="3:8" x14ac:dyDescent="0.2">
      <c r="C1664"/>
      <c r="D1664"/>
      <c r="E1664"/>
      <c r="F1664"/>
      <c r="G1664" s="339"/>
      <c r="H1664"/>
    </row>
    <row r="1665" spans="3:8" x14ac:dyDescent="0.2">
      <c r="C1665"/>
      <c r="D1665"/>
      <c r="E1665"/>
      <c r="F1665"/>
      <c r="G1665" s="339"/>
      <c r="H1665"/>
    </row>
    <row r="1666" spans="3:8" x14ac:dyDescent="0.2">
      <c r="C1666"/>
      <c r="D1666"/>
      <c r="E1666"/>
      <c r="F1666"/>
      <c r="G1666" s="339"/>
      <c r="H1666"/>
    </row>
    <row r="1667" spans="3:8" x14ac:dyDescent="0.2">
      <c r="C1667"/>
      <c r="D1667"/>
      <c r="E1667"/>
      <c r="F1667"/>
      <c r="G1667" s="339"/>
      <c r="H1667"/>
    </row>
    <row r="1668" spans="3:8" x14ac:dyDescent="0.2">
      <c r="C1668"/>
      <c r="D1668"/>
      <c r="E1668"/>
      <c r="F1668"/>
      <c r="G1668" s="339"/>
      <c r="H1668"/>
    </row>
    <row r="1669" spans="3:8" x14ac:dyDescent="0.2">
      <c r="C1669"/>
      <c r="D1669"/>
      <c r="E1669"/>
      <c r="F1669"/>
      <c r="G1669" s="339"/>
      <c r="H1669"/>
    </row>
    <row r="1670" spans="3:8" x14ac:dyDescent="0.2">
      <c r="C1670"/>
      <c r="D1670"/>
      <c r="E1670"/>
      <c r="F1670"/>
      <c r="G1670" s="339"/>
      <c r="H1670"/>
    </row>
    <row r="1671" spans="3:8" x14ac:dyDescent="0.2">
      <c r="C1671"/>
      <c r="D1671"/>
      <c r="E1671"/>
      <c r="F1671"/>
      <c r="G1671" s="339"/>
      <c r="H1671"/>
    </row>
    <row r="1672" spans="3:8" x14ac:dyDescent="0.2">
      <c r="C1672"/>
      <c r="D1672"/>
      <c r="E1672"/>
      <c r="F1672"/>
      <c r="G1672" s="339"/>
      <c r="H1672"/>
    </row>
    <row r="1673" spans="3:8" x14ac:dyDescent="0.2">
      <c r="C1673"/>
      <c r="D1673"/>
      <c r="E1673"/>
      <c r="F1673"/>
      <c r="G1673" s="339"/>
      <c r="H1673"/>
    </row>
    <row r="1674" spans="3:8" x14ac:dyDescent="0.2">
      <c r="C1674"/>
      <c r="D1674"/>
      <c r="E1674"/>
      <c r="F1674"/>
      <c r="G1674" s="339"/>
      <c r="H1674"/>
    </row>
    <row r="1675" spans="3:8" x14ac:dyDescent="0.2">
      <c r="C1675"/>
      <c r="D1675"/>
      <c r="E1675"/>
      <c r="F1675"/>
      <c r="G1675" s="339"/>
      <c r="H1675"/>
    </row>
    <row r="1676" spans="3:8" x14ac:dyDescent="0.2">
      <c r="C1676"/>
      <c r="D1676"/>
      <c r="E1676"/>
      <c r="F1676"/>
      <c r="G1676" s="339"/>
      <c r="H1676"/>
    </row>
    <row r="1677" spans="3:8" x14ac:dyDescent="0.2">
      <c r="C1677"/>
      <c r="D1677"/>
      <c r="E1677"/>
      <c r="F1677"/>
      <c r="G1677" s="339"/>
      <c r="H1677"/>
    </row>
    <row r="1678" spans="3:8" x14ac:dyDescent="0.2">
      <c r="C1678"/>
      <c r="D1678"/>
      <c r="E1678"/>
      <c r="F1678"/>
      <c r="G1678" s="339"/>
      <c r="H1678"/>
    </row>
    <row r="1679" spans="3:8" x14ac:dyDescent="0.2">
      <c r="C1679"/>
      <c r="D1679"/>
      <c r="E1679"/>
      <c r="F1679"/>
      <c r="G1679" s="339"/>
      <c r="H1679"/>
    </row>
    <row r="1680" spans="3:8" x14ac:dyDescent="0.2">
      <c r="C1680"/>
      <c r="D1680"/>
      <c r="E1680"/>
      <c r="F1680"/>
      <c r="G1680" s="339"/>
      <c r="H1680"/>
    </row>
    <row r="1681" spans="3:8" x14ac:dyDescent="0.2">
      <c r="C1681"/>
      <c r="D1681"/>
      <c r="E1681"/>
      <c r="F1681"/>
      <c r="G1681" s="339"/>
      <c r="H1681"/>
    </row>
    <row r="1682" spans="3:8" x14ac:dyDescent="0.2">
      <c r="C1682"/>
      <c r="D1682"/>
      <c r="E1682"/>
      <c r="F1682"/>
      <c r="G1682" s="339"/>
      <c r="H1682"/>
    </row>
    <row r="1683" spans="3:8" x14ac:dyDescent="0.2">
      <c r="C1683"/>
      <c r="D1683"/>
      <c r="E1683"/>
      <c r="F1683"/>
      <c r="G1683" s="339"/>
      <c r="H1683"/>
    </row>
    <row r="1684" spans="3:8" x14ac:dyDescent="0.2">
      <c r="C1684"/>
      <c r="D1684"/>
      <c r="E1684"/>
      <c r="F1684"/>
      <c r="G1684" s="339"/>
      <c r="H1684"/>
    </row>
    <row r="1685" spans="3:8" x14ac:dyDescent="0.2">
      <c r="C1685"/>
      <c r="D1685"/>
      <c r="E1685"/>
      <c r="F1685"/>
      <c r="G1685" s="339"/>
      <c r="H1685"/>
    </row>
    <row r="1686" spans="3:8" x14ac:dyDescent="0.2">
      <c r="C1686"/>
      <c r="D1686"/>
      <c r="E1686"/>
      <c r="F1686"/>
      <c r="G1686" s="339"/>
      <c r="H1686"/>
    </row>
    <row r="1687" spans="3:8" x14ac:dyDescent="0.2">
      <c r="C1687"/>
      <c r="D1687"/>
      <c r="E1687"/>
      <c r="F1687"/>
      <c r="G1687" s="339"/>
      <c r="H1687"/>
    </row>
    <row r="1688" spans="3:8" x14ac:dyDescent="0.2">
      <c r="C1688"/>
      <c r="D1688"/>
      <c r="E1688"/>
      <c r="F1688"/>
      <c r="G1688" s="339"/>
      <c r="H1688"/>
    </row>
    <row r="1689" spans="3:8" x14ac:dyDescent="0.2">
      <c r="C1689"/>
      <c r="D1689"/>
      <c r="E1689"/>
      <c r="F1689"/>
      <c r="G1689" s="339"/>
      <c r="H1689"/>
    </row>
    <row r="1690" spans="3:8" x14ac:dyDescent="0.2">
      <c r="C1690"/>
      <c r="D1690"/>
      <c r="E1690"/>
      <c r="F1690"/>
      <c r="G1690" s="339"/>
      <c r="H1690"/>
    </row>
    <row r="1691" spans="3:8" x14ac:dyDescent="0.2">
      <c r="C1691"/>
      <c r="D1691"/>
      <c r="E1691"/>
      <c r="F1691"/>
      <c r="G1691" s="339"/>
      <c r="H1691"/>
    </row>
    <row r="1692" spans="3:8" x14ac:dyDescent="0.2">
      <c r="C1692"/>
      <c r="D1692"/>
      <c r="E1692"/>
      <c r="F1692"/>
      <c r="G1692" s="339"/>
      <c r="H1692"/>
    </row>
    <row r="1693" spans="3:8" x14ac:dyDescent="0.2">
      <c r="C1693"/>
      <c r="D1693"/>
      <c r="E1693"/>
      <c r="F1693"/>
      <c r="G1693" s="339"/>
      <c r="H1693"/>
    </row>
    <row r="1694" spans="3:8" x14ac:dyDescent="0.2">
      <c r="C1694"/>
      <c r="D1694"/>
      <c r="E1694"/>
      <c r="F1694"/>
      <c r="G1694" s="339"/>
      <c r="H1694"/>
    </row>
    <row r="1695" spans="3:8" x14ac:dyDescent="0.2">
      <c r="C1695"/>
      <c r="D1695"/>
      <c r="E1695"/>
      <c r="F1695"/>
      <c r="G1695" s="339"/>
      <c r="H1695"/>
    </row>
    <row r="1696" spans="3:8" x14ac:dyDescent="0.2">
      <c r="C1696"/>
      <c r="D1696"/>
      <c r="E1696"/>
      <c r="F1696"/>
      <c r="G1696" s="339"/>
      <c r="H1696"/>
    </row>
    <row r="1697" spans="3:8" x14ac:dyDescent="0.2">
      <c r="C1697"/>
      <c r="D1697"/>
      <c r="E1697"/>
      <c r="F1697"/>
      <c r="G1697" s="339"/>
      <c r="H1697"/>
    </row>
    <row r="1698" spans="3:8" x14ac:dyDescent="0.2">
      <c r="C1698"/>
      <c r="D1698"/>
      <c r="E1698"/>
      <c r="F1698"/>
      <c r="G1698" s="339"/>
      <c r="H1698"/>
    </row>
    <row r="1699" spans="3:8" x14ac:dyDescent="0.2">
      <c r="C1699"/>
      <c r="D1699"/>
      <c r="E1699"/>
      <c r="F1699"/>
      <c r="G1699" s="339"/>
      <c r="H1699"/>
    </row>
    <row r="1700" spans="3:8" x14ac:dyDescent="0.2">
      <c r="C1700"/>
      <c r="D1700"/>
      <c r="E1700"/>
      <c r="F1700"/>
      <c r="G1700" s="339"/>
      <c r="H1700"/>
    </row>
    <row r="1701" spans="3:8" x14ac:dyDescent="0.2">
      <c r="C1701"/>
      <c r="D1701"/>
      <c r="E1701"/>
      <c r="F1701"/>
      <c r="G1701" s="339"/>
      <c r="H1701"/>
    </row>
    <row r="1702" spans="3:8" x14ac:dyDescent="0.2">
      <c r="C1702"/>
      <c r="D1702"/>
      <c r="E1702"/>
      <c r="F1702"/>
      <c r="G1702" s="339"/>
      <c r="H1702"/>
    </row>
    <row r="1703" spans="3:8" x14ac:dyDescent="0.2">
      <c r="C1703"/>
      <c r="D1703"/>
      <c r="E1703"/>
      <c r="F1703"/>
      <c r="G1703" s="339"/>
      <c r="H1703"/>
    </row>
    <row r="1704" spans="3:8" x14ac:dyDescent="0.2">
      <c r="C1704"/>
      <c r="D1704"/>
      <c r="E1704"/>
      <c r="F1704"/>
      <c r="G1704" s="339"/>
      <c r="H1704"/>
    </row>
    <row r="1705" spans="3:8" x14ac:dyDescent="0.2">
      <c r="C1705"/>
      <c r="D1705"/>
      <c r="E1705"/>
      <c r="F1705"/>
      <c r="G1705" s="339"/>
      <c r="H1705"/>
    </row>
    <row r="1706" spans="3:8" x14ac:dyDescent="0.2">
      <c r="C1706"/>
      <c r="D1706"/>
      <c r="E1706"/>
      <c r="F1706"/>
      <c r="G1706" s="339"/>
      <c r="H1706"/>
    </row>
    <row r="1707" spans="3:8" x14ac:dyDescent="0.2">
      <c r="C1707"/>
      <c r="D1707"/>
      <c r="E1707"/>
      <c r="F1707"/>
      <c r="G1707" s="339"/>
      <c r="H1707"/>
    </row>
    <row r="1708" spans="3:8" x14ac:dyDescent="0.2">
      <c r="C1708"/>
      <c r="D1708"/>
      <c r="E1708"/>
      <c r="F1708"/>
      <c r="G1708" s="339"/>
      <c r="H1708"/>
    </row>
    <row r="1709" spans="3:8" x14ac:dyDescent="0.2">
      <c r="C1709"/>
      <c r="D1709"/>
      <c r="E1709"/>
      <c r="F1709"/>
      <c r="G1709" s="339"/>
      <c r="H1709"/>
    </row>
    <row r="1710" spans="3:8" x14ac:dyDescent="0.2">
      <c r="C1710"/>
      <c r="D1710"/>
      <c r="E1710"/>
      <c r="F1710"/>
      <c r="G1710" s="339"/>
      <c r="H1710"/>
    </row>
    <row r="1711" spans="3:8" x14ac:dyDescent="0.2">
      <c r="C1711"/>
      <c r="D1711"/>
      <c r="E1711"/>
      <c r="F1711"/>
      <c r="G1711" s="339"/>
      <c r="H1711"/>
    </row>
    <row r="1712" spans="3:8" x14ac:dyDescent="0.2">
      <c r="C1712"/>
      <c r="D1712"/>
      <c r="E1712"/>
      <c r="F1712"/>
      <c r="G1712" s="339"/>
      <c r="H1712"/>
    </row>
    <row r="1713" spans="3:8" x14ac:dyDescent="0.2">
      <c r="C1713"/>
      <c r="D1713"/>
      <c r="E1713"/>
      <c r="F1713"/>
      <c r="G1713" s="339"/>
      <c r="H1713"/>
    </row>
    <row r="1714" spans="3:8" x14ac:dyDescent="0.2">
      <c r="C1714"/>
      <c r="D1714"/>
      <c r="E1714"/>
      <c r="F1714"/>
      <c r="G1714" s="339"/>
      <c r="H1714"/>
    </row>
    <row r="1715" spans="3:8" x14ac:dyDescent="0.2">
      <c r="C1715"/>
      <c r="D1715"/>
      <c r="E1715"/>
      <c r="F1715"/>
      <c r="G1715" s="339"/>
      <c r="H1715"/>
    </row>
    <row r="1716" spans="3:8" x14ac:dyDescent="0.2">
      <c r="C1716"/>
      <c r="D1716"/>
      <c r="E1716"/>
      <c r="F1716"/>
      <c r="G1716" s="339"/>
      <c r="H1716"/>
    </row>
    <row r="1717" spans="3:8" x14ac:dyDescent="0.2">
      <c r="C1717"/>
      <c r="D1717"/>
      <c r="E1717"/>
      <c r="F1717"/>
      <c r="G1717" s="339"/>
      <c r="H1717"/>
    </row>
    <row r="1718" spans="3:8" x14ac:dyDescent="0.2">
      <c r="C1718"/>
      <c r="D1718"/>
      <c r="E1718"/>
      <c r="F1718"/>
      <c r="G1718" s="339"/>
      <c r="H1718"/>
    </row>
    <row r="1719" spans="3:8" x14ac:dyDescent="0.2">
      <c r="C1719"/>
      <c r="D1719"/>
      <c r="E1719"/>
      <c r="F1719"/>
      <c r="G1719" s="339"/>
      <c r="H1719"/>
    </row>
    <row r="1720" spans="3:8" x14ac:dyDescent="0.2">
      <c r="C1720"/>
      <c r="D1720"/>
      <c r="E1720"/>
      <c r="F1720"/>
      <c r="G1720" s="339"/>
      <c r="H1720"/>
    </row>
    <row r="1721" spans="3:8" x14ac:dyDescent="0.2">
      <c r="C1721"/>
      <c r="D1721"/>
      <c r="E1721"/>
      <c r="F1721"/>
      <c r="G1721" s="339"/>
      <c r="H1721"/>
    </row>
    <row r="1722" spans="3:8" x14ac:dyDescent="0.2">
      <c r="C1722"/>
      <c r="D1722"/>
      <c r="E1722"/>
      <c r="F1722"/>
      <c r="G1722" s="339"/>
      <c r="H1722"/>
    </row>
    <row r="1723" spans="3:8" x14ac:dyDescent="0.2">
      <c r="C1723"/>
      <c r="D1723"/>
      <c r="E1723"/>
      <c r="F1723"/>
      <c r="G1723" s="339"/>
      <c r="H1723"/>
    </row>
    <row r="1724" spans="3:8" x14ac:dyDescent="0.2">
      <c r="C1724"/>
      <c r="D1724"/>
      <c r="E1724"/>
      <c r="F1724"/>
      <c r="G1724" s="339"/>
      <c r="H1724"/>
    </row>
    <row r="1725" spans="3:8" x14ac:dyDescent="0.2">
      <c r="C1725"/>
      <c r="D1725"/>
      <c r="E1725"/>
      <c r="F1725"/>
      <c r="G1725" s="339"/>
      <c r="H1725"/>
    </row>
    <row r="1726" spans="3:8" x14ac:dyDescent="0.2">
      <c r="C1726"/>
      <c r="D1726"/>
      <c r="E1726"/>
      <c r="F1726"/>
      <c r="G1726" s="339"/>
      <c r="H1726"/>
    </row>
    <row r="1727" spans="3:8" x14ac:dyDescent="0.2">
      <c r="C1727"/>
      <c r="D1727"/>
      <c r="E1727"/>
      <c r="F1727"/>
      <c r="G1727" s="339"/>
      <c r="H1727"/>
    </row>
    <row r="1728" spans="3:8" x14ac:dyDescent="0.2">
      <c r="C1728"/>
      <c r="D1728"/>
      <c r="E1728"/>
      <c r="F1728"/>
      <c r="G1728" s="339"/>
      <c r="H1728"/>
    </row>
    <row r="1729" spans="3:8" x14ac:dyDescent="0.2">
      <c r="C1729"/>
      <c r="D1729"/>
      <c r="E1729"/>
      <c r="F1729"/>
      <c r="G1729" s="339"/>
      <c r="H1729"/>
    </row>
    <row r="1730" spans="3:8" x14ac:dyDescent="0.2">
      <c r="C1730"/>
      <c r="D1730"/>
      <c r="E1730"/>
      <c r="F1730"/>
      <c r="G1730" s="339"/>
      <c r="H1730"/>
    </row>
    <row r="1731" spans="3:8" x14ac:dyDescent="0.2">
      <c r="C1731"/>
      <c r="D1731"/>
      <c r="E1731"/>
      <c r="F1731"/>
      <c r="G1731" s="339"/>
      <c r="H1731"/>
    </row>
    <row r="1732" spans="3:8" x14ac:dyDescent="0.2">
      <c r="C1732"/>
      <c r="D1732"/>
      <c r="E1732"/>
      <c r="F1732"/>
      <c r="G1732" s="339"/>
      <c r="H1732"/>
    </row>
    <row r="1733" spans="3:8" x14ac:dyDescent="0.2">
      <c r="C1733"/>
      <c r="D1733"/>
      <c r="E1733"/>
      <c r="F1733"/>
      <c r="G1733" s="339"/>
      <c r="H1733"/>
    </row>
    <row r="1734" spans="3:8" x14ac:dyDescent="0.2">
      <c r="C1734"/>
      <c r="D1734"/>
      <c r="E1734"/>
      <c r="F1734"/>
      <c r="G1734" s="339"/>
      <c r="H1734"/>
    </row>
    <row r="1735" spans="3:8" x14ac:dyDescent="0.2">
      <c r="C1735"/>
      <c r="D1735"/>
      <c r="E1735"/>
      <c r="F1735"/>
      <c r="G1735" s="339"/>
      <c r="H1735"/>
    </row>
    <row r="1736" spans="3:8" x14ac:dyDescent="0.2">
      <c r="C1736"/>
      <c r="D1736"/>
      <c r="E1736"/>
      <c r="F1736"/>
      <c r="G1736" s="339"/>
      <c r="H1736"/>
    </row>
    <row r="1737" spans="3:8" x14ac:dyDescent="0.2">
      <c r="C1737"/>
      <c r="D1737"/>
      <c r="E1737"/>
      <c r="F1737"/>
      <c r="G1737" s="339"/>
      <c r="H1737"/>
    </row>
    <row r="1738" spans="3:8" x14ac:dyDescent="0.2">
      <c r="C1738"/>
      <c r="D1738"/>
      <c r="E1738"/>
      <c r="F1738"/>
      <c r="G1738" s="339"/>
      <c r="H1738"/>
    </row>
    <row r="1739" spans="3:8" x14ac:dyDescent="0.2">
      <c r="C1739"/>
      <c r="D1739"/>
      <c r="E1739"/>
      <c r="F1739"/>
      <c r="G1739" s="339"/>
      <c r="H1739"/>
    </row>
    <row r="1740" spans="3:8" x14ac:dyDescent="0.2">
      <c r="C1740"/>
      <c r="D1740"/>
      <c r="E1740"/>
      <c r="F1740"/>
      <c r="G1740" s="339"/>
      <c r="H1740"/>
    </row>
    <row r="1741" spans="3:8" x14ac:dyDescent="0.2">
      <c r="C1741"/>
      <c r="D1741"/>
      <c r="E1741"/>
      <c r="F1741"/>
      <c r="G1741" s="339"/>
      <c r="H1741"/>
    </row>
    <row r="1742" spans="3:8" x14ac:dyDescent="0.2">
      <c r="C1742"/>
      <c r="D1742"/>
      <c r="E1742"/>
      <c r="F1742"/>
      <c r="G1742" s="339"/>
      <c r="H1742"/>
    </row>
    <row r="1743" spans="3:8" x14ac:dyDescent="0.2">
      <c r="C1743"/>
      <c r="D1743"/>
      <c r="E1743"/>
      <c r="F1743"/>
      <c r="G1743" s="339"/>
      <c r="H1743"/>
    </row>
    <row r="1744" spans="3:8" x14ac:dyDescent="0.2">
      <c r="C1744"/>
      <c r="D1744"/>
      <c r="E1744"/>
      <c r="F1744"/>
      <c r="G1744" s="339"/>
      <c r="H1744"/>
    </row>
    <row r="1745" spans="3:8" x14ac:dyDescent="0.2">
      <c r="C1745"/>
      <c r="D1745"/>
      <c r="E1745"/>
      <c r="F1745"/>
      <c r="G1745" s="339"/>
      <c r="H1745"/>
    </row>
    <row r="1746" spans="3:8" x14ac:dyDescent="0.2">
      <c r="C1746"/>
      <c r="D1746"/>
      <c r="E1746"/>
      <c r="F1746"/>
      <c r="G1746" s="339"/>
      <c r="H1746"/>
    </row>
    <row r="1747" spans="3:8" x14ac:dyDescent="0.2">
      <c r="C1747"/>
      <c r="D1747"/>
      <c r="E1747"/>
      <c r="F1747"/>
      <c r="G1747" s="339"/>
      <c r="H1747"/>
    </row>
    <row r="1748" spans="3:8" x14ac:dyDescent="0.2">
      <c r="C1748"/>
      <c r="D1748"/>
      <c r="E1748"/>
      <c r="F1748"/>
      <c r="G1748" s="339"/>
      <c r="H1748"/>
    </row>
    <row r="1749" spans="3:8" x14ac:dyDescent="0.2">
      <c r="C1749"/>
      <c r="D1749"/>
      <c r="E1749"/>
      <c r="F1749"/>
      <c r="G1749" s="339"/>
      <c r="H1749"/>
    </row>
    <row r="1750" spans="3:8" x14ac:dyDescent="0.2">
      <c r="C1750"/>
      <c r="D1750"/>
      <c r="E1750"/>
      <c r="F1750"/>
      <c r="G1750" s="339"/>
      <c r="H1750"/>
    </row>
    <row r="1751" spans="3:8" x14ac:dyDescent="0.2">
      <c r="C1751"/>
      <c r="D1751"/>
      <c r="E1751"/>
      <c r="F1751"/>
      <c r="G1751" s="339"/>
      <c r="H1751"/>
    </row>
    <row r="1752" spans="3:8" x14ac:dyDescent="0.2">
      <c r="C1752"/>
      <c r="D1752"/>
      <c r="E1752"/>
      <c r="F1752"/>
      <c r="G1752" s="339"/>
      <c r="H1752"/>
    </row>
    <row r="1753" spans="3:8" x14ac:dyDescent="0.2">
      <c r="C1753"/>
      <c r="D1753"/>
      <c r="E1753"/>
      <c r="F1753"/>
      <c r="G1753" s="339"/>
      <c r="H1753"/>
    </row>
    <row r="1754" spans="3:8" x14ac:dyDescent="0.2">
      <c r="C1754"/>
      <c r="D1754"/>
      <c r="E1754"/>
      <c r="F1754"/>
      <c r="G1754" s="339"/>
      <c r="H1754"/>
    </row>
    <row r="1755" spans="3:8" x14ac:dyDescent="0.2">
      <c r="C1755"/>
      <c r="D1755"/>
      <c r="E1755"/>
      <c r="F1755"/>
      <c r="G1755" s="339"/>
      <c r="H1755"/>
    </row>
    <row r="1756" spans="3:8" x14ac:dyDescent="0.2">
      <c r="C1756"/>
      <c r="D1756"/>
      <c r="E1756"/>
      <c r="F1756"/>
      <c r="G1756" s="339"/>
      <c r="H1756"/>
    </row>
    <row r="1757" spans="3:8" x14ac:dyDescent="0.2">
      <c r="C1757"/>
      <c r="D1757"/>
      <c r="E1757"/>
      <c r="F1757"/>
      <c r="G1757" s="339"/>
      <c r="H1757"/>
    </row>
    <row r="1758" spans="3:8" x14ac:dyDescent="0.2">
      <c r="C1758"/>
      <c r="D1758"/>
      <c r="E1758"/>
      <c r="F1758"/>
      <c r="G1758" s="339"/>
      <c r="H1758"/>
    </row>
    <row r="1759" spans="3:8" x14ac:dyDescent="0.2">
      <c r="C1759"/>
      <c r="D1759"/>
      <c r="E1759"/>
      <c r="F1759"/>
      <c r="G1759" s="339"/>
      <c r="H1759"/>
    </row>
    <row r="1760" spans="3:8" x14ac:dyDescent="0.2">
      <c r="C1760"/>
      <c r="D1760"/>
      <c r="E1760"/>
      <c r="F1760"/>
      <c r="G1760" s="339"/>
      <c r="H1760"/>
    </row>
    <row r="1761" spans="3:8" x14ac:dyDescent="0.2">
      <c r="C1761"/>
      <c r="D1761"/>
      <c r="E1761"/>
      <c r="F1761"/>
      <c r="G1761" s="339"/>
      <c r="H1761"/>
    </row>
    <row r="1762" spans="3:8" x14ac:dyDescent="0.2">
      <c r="C1762"/>
      <c r="D1762"/>
      <c r="E1762"/>
      <c r="F1762"/>
      <c r="G1762" s="339"/>
      <c r="H1762"/>
    </row>
    <row r="1763" spans="3:8" x14ac:dyDescent="0.2">
      <c r="C1763"/>
      <c r="D1763"/>
      <c r="E1763"/>
      <c r="F1763"/>
      <c r="G1763" s="339"/>
      <c r="H1763"/>
    </row>
    <row r="1764" spans="3:8" x14ac:dyDescent="0.2">
      <c r="C1764"/>
      <c r="D1764"/>
      <c r="E1764"/>
      <c r="F1764"/>
      <c r="G1764" s="339"/>
      <c r="H1764"/>
    </row>
    <row r="1765" spans="3:8" x14ac:dyDescent="0.2">
      <c r="C1765"/>
      <c r="D1765"/>
      <c r="E1765"/>
      <c r="F1765"/>
      <c r="G1765" s="339"/>
      <c r="H1765"/>
    </row>
    <row r="1766" spans="3:8" x14ac:dyDescent="0.2">
      <c r="C1766"/>
      <c r="D1766"/>
      <c r="E1766"/>
      <c r="F1766"/>
      <c r="G1766" s="339"/>
      <c r="H1766"/>
    </row>
    <row r="1767" spans="3:8" x14ac:dyDescent="0.2">
      <c r="C1767"/>
      <c r="D1767"/>
      <c r="E1767"/>
      <c r="F1767"/>
      <c r="G1767" s="339"/>
      <c r="H1767"/>
    </row>
    <row r="1768" spans="3:8" x14ac:dyDescent="0.2">
      <c r="C1768"/>
      <c r="D1768"/>
      <c r="E1768"/>
      <c r="F1768"/>
      <c r="G1768" s="339"/>
      <c r="H1768"/>
    </row>
    <row r="1769" spans="3:8" x14ac:dyDescent="0.2">
      <c r="C1769"/>
      <c r="D1769"/>
      <c r="E1769"/>
      <c r="F1769"/>
      <c r="G1769" s="339"/>
      <c r="H1769"/>
    </row>
    <row r="1770" spans="3:8" x14ac:dyDescent="0.2">
      <c r="C1770"/>
      <c r="D1770"/>
      <c r="E1770"/>
      <c r="F1770"/>
      <c r="G1770" s="339"/>
      <c r="H1770"/>
    </row>
    <row r="1771" spans="3:8" x14ac:dyDescent="0.2">
      <c r="C1771"/>
      <c r="D1771"/>
      <c r="E1771"/>
      <c r="F1771"/>
      <c r="G1771" s="339"/>
      <c r="H1771"/>
    </row>
    <row r="1772" spans="3:8" x14ac:dyDescent="0.2">
      <c r="C1772"/>
      <c r="D1772"/>
      <c r="E1772"/>
      <c r="F1772"/>
      <c r="G1772" s="339"/>
      <c r="H1772"/>
    </row>
    <row r="1773" spans="3:8" x14ac:dyDescent="0.2">
      <c r="C1773"/>
      <c r="D1773"/>
      <c r="E1773"/>
      <c r="F1773"/>
      <c r="G1773" s="339"/>
      <c r="H1773"/>
    </row>
    <row r="1774" spans="3:8" x14ac:dyDescent="0.2">
      <c r="C1774"/>
      <c r="D1774"/>
      <c r="E1774"/>
      <c r="F1774"/>
      <c r="G1774" s="339"/>
      <c r="H1774"/>
    </row>
    <row r="1775" spans="3:8" x14ac:dyDescent="0.2">
      <c r="C1775"/>
      <c r="D1775"/>
      <c r="E1775"/>
      <c r="F1775"/>
      <c r="G1775" s="339"/>
      <c r="H1775"/>
    </row>
    <row r="1776" spans="3:8" x14ac:dyDescent="0.2">
      <c r="C1776"/>
      <c r="D1776"/>
      <c r="E1776"/>
      <c r="F1776"/>
      <c r="G1776" s="339"/>
      <c r="H1776"/>
    </row>
    <row r="1777" spans="3:8" x14ac:dyDescent="0.2">
      <c r="C1777"/>
      <c r="D1777"/>
      <c r="E1777"/>
      <c r="F1777"/>
      <c r="G1777" s="339"/>
      <c r="H1777"/>
    </row>
    <row r="1778" spans="3:8" x14ac:dyDescent="0.2">
      <c r="C1778"/>
      <c r="D1778"/>
      <c r="E1778"/>
      <c r="F1778"/>
      <c r="G1778" s="339"/>
      <c r="H1778"/>
    </row>
    <row r="1779" spans="3:8" x14ac:dyDescent="0.2">
      <c r="C1779"/>
      <c r="D1779"/>
      <c r="E1779"/>
      <c r="F1779"/>
      <c r="G1779" s="339"/>
      <c r="H1779"/>
    </row>
    <row r="1780" spans="3:8" x14ac:dyDescent="0.2">
      <c r="C1780"/>
      <c r="D1780"/>
      <c r="E1780"/>
      <c r="F1780"/>
      <c r="G1780" s="339"/>
      <c r="H1780"/>
    </row>
    <row r="1781" spans="3:8" x14ac:dyDescent="0.2">
      <c r="C1781"/>
      <c r="D1781"/>
      <c r="E1781"/>
      <c r="F1781"/>
      <c r="G1781" s="339"/>
      <c r="H1781"/>
    </row>
    <row r="1782" spans="3:8" x14ac:dyDescent="0.2">
      <c r="C1782"/>
      <c r="D1782"/>
      <c r="E1782"/>
      <c r="F1782"/>
      <c r="G1782" s="339"/>
      <c r="H1782"/>
    </row>
    <row r="1783" spans="3:8" x14ac:dyDescent="0.2">
      <c r="C1783"/>
      <c r="D1783"/>
      <c r="E1783"/>
      <c r="F1783"/>
      <c r="G1783" s="339"/>
      <c r="H1783"/>
    </row>
    <row r="1784" spans="3:8" x14ac:dyDescent="0.2">
      <c r="C1784"/>
      <c r="D1784"/>
      <c r="E1784"/>
      <c r="F1784"/>
      <c r="G1784" s="339"/>
      <c r="H1784"/>
    </row>
    <row r="1785" spans="3:8" x14ac:dyDescent="0.2">
      <c r="C1785"/>
      <c r="D1785"/>
      <c r="E1785"/>
      <c r="F1785"/>
      <c r="G1785" s="339"/>
      <c r="H1785"/>
    </row>
    <row r="1786" spans="3:8" x14ac:dyDescent="0.2">
      <c r="C1786"/>
      <c r="D1786"/>
      <c r="E1786"/>
      <c r="F1786"/>
      <c r="G1786" s="339"/>
      <c r="H1786"/>
    </row>
    <row r="1787" spans="3:8" x14ac:dyDescent="0.2">
      <c r="C1787"/>
      <c r="D1787"/>
      <c r="E1787"/>
      <c r="F1787"/>
      <c r="G1787" s="339"/>
      <c r="H1787"/>
    </row>
    <row r="1788" spans="3:8" x14ac:dyDescent="0.2">
      <c r="C1788"/>
      <c r="D1788"/>
      <c r="E1788"/>
      <c r="F1788"/>
      <c r="G1788" s="339"/>
      <c r="H1788"/>
    </row>
    <row r="1789" spans="3:8" x14ac:dyDescent="0.2">
      <c r="C1789"/>
      <c r="D1789"/>
      <c r="E1789"/>
      <c r="F1789"/>
      <c r="G1789" s="339"/>
      <c r="H1789"/>
    </row>
    <row r="1790" spans="3:8" x14ac:dyDescent="0.2">
      <c r="C1790"/>
      <c r="D1790"/>
      <c r="E1790"/>
      <c r="F1790"/>
      <c r="G1790" s="339"/>
      <c r="H1790"/>
    </row>
    <row r="1791" spans="3:8" x14ac:dyDescent="0.2">
      <c r="C1791"/>
      <c r="D1791"/>
      <c r="E1791"/>
      <c r="F1791"/>
      <c r="G1791" s="339"/>
      <c r="H1791"/>
    </row>
    <row r="1792" spans="3:8" x14ac:dyDescent="0.2">
      <c r="C1792"/>
      <c r="D1792"/>
      <c r="E1792"/>
      <c r="F1792"/>
      <c r="G1792" s="339"/>
      <c r="H1792"/>
    </row>
    <row r="1793" spans="3:8" x14ac:dyDescent="0.2">
      <c r="C1793"/>
      <c r="D1793"/>
      <c r="E1793"/>
      <c r="F1793"/>
      <c r="G1793" s="339"/>
      <c r="H1793"/>
    </row>
    <row r="1794" spans="3:8" x14ac:dyDescent="0.2">
      <c r="C1794"/>
      <c r="D1794"/>
      <c r="E1794"/>
      <c r="F1794"/>
      <c r="G1794" s="339"/>
      <c r="H1794"/>
    </row>
    <row r="1795" spans="3:8" x14ac:dyDescent="0.2">
      <c r="C1795"/>
      <c r="D1795"/>
      <c r="E1795"/>
      <c r="F1795"/>
      <c r="G1795" s="339"/>
      <c r="H1795"/>
    </row>
    <row r="1796" spans="3:8" x14ac:dyDescent="0.2">
      <c r="C1796"/>
      <c r="D1796"/>
      <c r="E1796"/>
      <c r="F1796"/>
      <c r="G1796" s="339"/>
      <c r="H1796"/>
    </row>
    <row r="1797" spans="3:8" x14ac:dyDescent="0.2">
      <c r="C1797"/>
      <c r="D1797"/>
      <c r="E1797"/>
      <c r="F1797"/>
      <c r="G1797" s="339"/>
      <c r="H1797"/>
    </row>
    <row r="1798" spans="3:8" x14ac:dyDescent="0.2">
      <c r="C1798"/>
      <c r="D1798"/>
      <c r="E1798"/>
      <c r="F1798"/>
      <c r="G1798" s="339"/>
      <c r="H1798"/>
    </row>
    <row r="1799" spans="3:8" x14ac:dyDescent="0.2">
      <c r="C1799"/>
      <c r="D1799"/>
      <c r="E1799"/>
      <c r="F1799"/>
      <c r="G1799" s="339"/>
      <c r="H1799"/>
    </row>
    <row r="1800" spans="3:8" x14ac:dyDescent="0.2">
      <c r="C1800"/>
      <c r="D1800"/>
      <c r="E1800"/>
      <c r="F1800"/>
      <c r="G1800" s="339"/>
      <c r="H1800"/>
    </row>
    <row r="1801" spans="3:8" x14ac:dyDescent="0.2">
      <c r="C1801"/>
      <c r="D1801"/>
      <c r="E1801"/>
      <c r="F1801"/>
      <c r="G1801" s="339"/>
      <c r="H1801"/>
    </row>
    <row r="1802" spans="3:8" x14ac:dyDescent="0.2">
      <c r="C1802"/>
      <c r="D1802"/>
      <c r="E1802"/>
      <c r="F1802"/>
      <c r="G1802" s="339"/>
      <c r="H1802"/>
    </row>
    <row r="1803" spans="3:8" x14ac:dyDescent="0.2">
      <c r="C1803"/>
      <c r="D1803"/>
      <c r="E1803"/>
      <c r="F1803"/>
      <c r="G1803" s="339"/>
      <c r="H1803"/>
    </row>
    <row r="1804" spans="3:8" x14ac:dyDescent="0.2">
      <c r="C1804"/>
      <c r="D1804"/>
      <c r="E1804"/>
      <c r="F1804"/>
      <c r="G1804" s="339"/>
      <c r="H1804"/>
    </row>
    <row r="1805" spans="3:8" x14ac:dyDescent="0.2">
      <c r="C1805"/>
      <c r="D1805"/>
      <c r="E1805"/>
      <c r="F1805"/>
      <c r="G1805" s="339"/>
      <c r="H1805"/>
    </row>
    <row r="1806" spans="3:8" x14ac:dyDescent="0.2">
      <c r="C1806"/>
      <c r="D1806"/>
      <c r="E1806"/>
      <c r="F1806"/>
      <c r="G1806" s="339"/>
      <c r="H1806"/>
    </row>
    <row r="1807" spans="3:8" x14ac:dyDescent="0.2">
      <c r="C1807"/>
      <c r="D1807"/>
      <c r="E1807"/>
      <c r="F1807"/>
      <c r="G1807" s="339"/>
      <c r="H1807"/>
    </row>
    <row r="1808" spans="3:8" x14ac:dyDescent="0.2">
      <c r="C1808"/>
      <c r="D1808"/>
      <c r="E1808"/>
      <c r="F1808"/>
      <c r="G1808" s="339"/>
      <c r="H1808"/>
    </row>
    <row r="1809" spans="3:8" x14ac:dyDescent="0.2">
      <c r="C1809"/>
      <c r="D1809"/>
      <c r="E1809"/>
      <c r="F1809"/>
      <c r="G1809" s="339"/>
      <c r="H1809"/>
    </row>
    <row r="1810" spans="3:8" x14ac:dyDescent="0.2">
      <c r="C1810"/>
      <c r="D1810"/>
      <c r="E1810"/>
      <c r="F1810"/>
      <c r="G1810" s="339"/>
      <c r="H1810"/>
    </row>
    <row r="1811" spans="3:8" x14ac:dyDescent="0.2">
      <c r="C1811"/>
      <c r="D1811"/>
      <c r="E1811"/>
      <c r="F1811"/>
      <c r="G1811" s="339"/>
      <c r="H1811"/>
    </row>
    <row r="1812" spans="3:8" x14ac:dyDescent="0.2">
      <c r="C1812"/>
      <c r="D1812"/>
      <c r="E1812"/>
      <c r="F1812"/>
      <c r="G1812" s="339"/>
      <c r="H1812"/>
    </row>
    <row r="1813" spans="3:8" x14ac:dyDescent="0.2">
      <c r="C1813"/>
      <c r="D1813"/>
      <c r="E1813"/>
      <c r="F1813"/>
      <c r="G1813" s="339"/>
      <c r="H1813"/>
    </row>
    <row r="1814" spans="3:8" x14ac:dyDescent="0.2">
      <c r="C1814"/>
      <c r="D1814"/>
      <c r="E1814"/>
      <c r="F1814"/>
      <c r="G1814" s="339"/>
      <c r="H1814"/>
    </row>
    <row r="1815" spans="3:8" x14ac:dyDescent="0.2">
      <c r="C1815"/>
      <c r="D1815"/>
      <c r="E1815"/>
      <c r="F1815"/>
      <c r="G1815" s="339"/>
      <c r="H1815"/>
    </row>
    <row r="1816" spans="3:8" x14ac:dyDescent="0.2">
      <c r="C1816"/>
      <c r="D1816"/>
      <c r="E1816"/>
      <c r="F1816"/>
      <c r="G1816" s="339"/>
      <c r="H1816"/>
    </row>
    <row r="1817" spans="3:8" x14ac:dyDescent="0.2">
      <c r="C1817"/>
      <c r="D1817"/>
      <c r="E1817"/>
      <c r="F1817"/>
      <c r="G1817" s="339"/>
      <c r="H1817"/>
    </row>
    <row r="1818" spans="3:8" x14ac:dyDescent="0.2">
      <c r="C1818"/>
      <c r="D1818"/>
      <c r="E1818"/>
      <c r="F1818"/>
      <c r="G1818" s="339"/>
      <c r="H1818"/>
    </row>
    <row r="1819" spans="3:8" x14ac:dyDescent="0.2">
      <c r="C1819"/>
      <c r="D1819"/>
      <c r="E1819"/>
      <c r="F1819"/>
      <c r="G1819" s="339"/>
      <c r="H1819"/>
    </row>
    <row r="1820" spans="3:8" x14ac:dyDescent="0.2">
      <c r="C1820"/>
      <c r="D1820"/>
      <c r="E1820"/>
      <c r="F1820"/>
      <c r="G1820" s="339"/>
      <c r="H1820"/>
    </row>
    <row r="1821" spans="3:8" x14ac:dyDescent="0.2">
      <c r="C1821"/>
      <c r="D1821"/>
      <c r="E1821"/>
      <c r="F1821"/>
      <c r="G1821" s="339"/>
      <c r="H1821"/>
    </row>
    <row r="1822" spans="3:8" x14ac:dyDescent="0.2">
      <c r="C1822"/>
      <c r="D1822"/>
      <c r="E1822"/>
      <c r="F1822"/>
      <c r="G1822" s="339"/>
      <c r="H1822"/>
    </row>
    <row r="1823" spans="3:8" x14ac:dyDescent="0.2">
      <c r="C1823"/>
      <c r="D1823"/>
      <c r="E1823"/>
      <c r="F1823"/>
      <c r="G1823" s="339"/>
      <c r="H1823"/>
    </row>
    <row r="1824" spans="3:8" x14ac:dyDescent="0.2">
      <c r="C1824"/>
      <c r="D1824"/>
      <c r="E1824"/>
      <c r="F1824"/>
      <c r="G1824" s="339"/>
      <c r="H1824"/>
    </row>
    <row r="1825" spans="3:8" x14ac:dyDescent="0.2">
      <c r="C1825"/>
      <c r="D1825"/>
      <c r="E1825"/>
      <c r="F1825"/>
      <c r="G1825" s="339"/>
      <c r="H1825"/>
    </row>
    <row r="1826" spans="3:8" x14ac:dyDescent="0.2">
      <c r="C1826"/>
      <c r="D1826"/>
      <c r="E1826"/>
      <c r="F1826"/>
      <c r="G1826" s="339"/>
      <c r="H1826"/>
    </row>
    <row r="1827" spans="3:8" x14ac:dyDescent="0.2">
      <c r="C1827"/>
      <c r="D1827"/>
      <c r="E1827"/>
      <c r="F1827"/>
      <c r="G1827" s="339"/>
      <c r="H1827"/>
    </row>
    <row r="1828" spans="3:8" x14ac:dyDescent="0.2">
      <c r="C1828"/>
      <c r="D1828"/>
      <c r="E1828"/>
      <c r="F1828"/>
      <c r="G1828" s="339"/>
      <c r="H1828"/>
    </row>
    <row r="1829" spans="3:8" x14ac:dyDescent="0.2">
      <c r="C1829"/>
      <c r="D1829"/>
      <c r="E1829"/>
      <c r="F1829"/>
      <c r="G1829" s="339"/>
      <c r="H1829"/>
    </row>
    <row r="1830" spans="3:8" x14ac:dyDescent="0.2">
      <c r="C1830"/>
      <c r="D1830"/>
      <c r="E1830"/>
      <c r="F1830"/>
      <c r="G1830" s="339"/>
      <c r="H1830"/>
    </row>
    <row r="1831" spans="3:8" x14ac:dyDescent="0.2">
      <c r="C1831"/>
      <c r="D1831"/>
      <c r="E1831"/>
      <c r="F1831"/>
      <c r="G1831" s="339"/>
      <c r="H1831"/>
    </row>
    <row r="1832" spans="3:8" x14ac:dyDescent="0.2">
      <c r="C1832"/>
      <c r="D1832"/>
      <c r="E1832"/>
      <c r="F1832"/>
      <c r="G1832" s="339"/>
      <c r="H1832"/>
    </row>
    <row r="1833" spans="3:8" x14ac:dyDescent="0.2">
      <c r="C1833"/>
      <c r="D1833"/>
      <c r="E1833"/>
      <c r="F1833"/>
      <c r="G1833" s="339"/>
      <c r="H1833"/>
    </row>
    <row r="1834" spans="3:8" x14ac:dyDescent="0.2">
      <c r="C1834"/>
      <c r="D1834"/>
      <c r="E1834"/>
      <c r="F1834"/>
      <c r="G1834" s="339"/>
      <c r="H1834"/>
    </row>
    <row r="1835" spans="3:8" x14ac:dyDescent="0.2">
      <c r="C1835"/>
      <c r="D1835"/>
      <c r="E1835"/>
      <c r="F1835"/>
      <c r="G1835" s="339"/>
      <c r="H1835"/>
    </row>
    <row r="1836" spans="3:8" x14ac:dyDescent="0.2">
      <c r="C1836"/>
      <c r="D1836"/>
      <c r="E1836"/>
      <c r="F1836"/>
      <c r="G1836" s="339"/>
      <c r="H1836"/>
    </row>
    <row r="1837" spans="3:8" x14ac:dyDescent="0.2">
      <c r="C1837"/>
      <c r="D1837"/>
      <c r="E1837"/>
      <c r="F1837"/>
      <c r="G1837" s="339"/>
      <c r="H1837"/>
    </row>
    <row r="1838" spans="3:8" x14ac:dyDescent="0.2">
      <c r="C1838"/>
      <c r="D1838"/>
      <c r="E1838"/>
      <c r="F1838"/>
      <c r="G1838" s="339"/>
      <c r="H1838"/>
    </row>
    <row r="1839" spans="3:8" x14ac:dyDescent="0.2">
      <c r="C1839"/>
      <c r="D1839"/>
      <c r="E1839"/>
      <c r="F1839"/>
      <c r="G1839" s="339"/>
      <c r="H1839"/>
    </row>
    <row r="1840" spans="3:8" x14ac:dyDescent="0.2">
      <c r="C1840"/>
      <c r="D1840"/>
      <c r="E1840"/>
      <c r="F1840"/>
      <c r="G1840" s="339"/>
      <c r="H1840"/>
    </row>
    <row r="1841" spans="3:8" x14ac:dyDescent="0.2">
      <c r="C1841"/>
      <c r="D1841"/>
      <c r="E1841"/>
      <c r="F1841"/>
      <c r="G1841" s="339"/>
      <c r="H1841"/>
    </row>
    <row r="1842" spans="3:8" x14ac:dyDescent="0.2">
      <c r="C1842"/>
      <c r="D1842"/>
      <c r="E1842"/>
      <c r="F1842"/>
      <c r="G1842" s="339"/>
      <c r="H1842"/>
    </row>
    <row r="1843" spans="3:8" x14ac:dyDescent="0.2">
      <c r="C1843"/>
      <c r="D1843"/>
      <c r="E1843"/>
      <c r="F1843"/>
      <c r="G1843" s="339"/>
      <c r="H1843"/>
    </row>
    <row r="1844" spans="3:8" x14ac:dyDescent="0.2">
      <c r="C1844"/>
      <c r="D1844"/>
      <c r="E1844"/>
      <c r="F1844"/>
      <c r="G1844" s="339"/>
      <c r="H1844"/>
    </row>
    <row r="1845" spans="3:8" x14ac:dyDescent="0.2">
      <c r="C1845"/>
      <c r="D1845"/>
      <c r="E1845"/>
      <c r="F1845"/>
      <c r="G1845" s="339"/>
      <c r="H1845"/>
    </row>
    <row r="1846" spans="3:8" x14ac:dyDescent="0.2">
      <c r="C1846"/>
      <c r="D1846"/>
      <c r="E1846"/>
      <c r="F1846"/>
      <c r="G1846" s="339"/>
      <c r="H1846"/>
    </row>
    <row r="1847" spans="3:8" x14ac:dyDescent="0.2">
      <c r="C1847"/>
      <c r="D1847"/>
      <c r="E1847"/>
      <c r="F1847"/>
      <c r="G1847" s="339"/>
      <c r="H1847"/>
    </row>
    <row r="1848" spans="3:8" x14ac:dyDescent="0.2">
      <c r="C1848"/>
      <c r="D1848"/>
      <c r="E1848"/>
      <c r="F1848"/>
      <c r="G1848" s="339"/>
      <c r="H1848"/>
    </row>
    <row r="1849" spans="3:8" x14ac:dyDescent="0.2">
      <c r="C1849"/>
      <c r="D1849"/>
      <c r="E1849"/>
      <c r="F1849"/>
      <c r="G1849" s="339"/>
      <c r="H1849"/>
    </row>
    <row r="1850" spans="3:8" x14ac:dyDescent="0.2">
      <c r="C1850"/>
      <c r="D1850"/>
      <c r="E1850"/>
      <c r="F1850"/>
      <c r="G1850" s="339"/>
      <c r="H1850"/>
    </row>
    <row r="1851" spans="3:8" x14ac:dyDescent="0.2">
      <c r="C1851"/>
      <c r="D1851"/>
      <c r="E1851"/>
      <c r="F1851"/>
      <c r="G1851" s="339"/>
      <c r="H1851"/>
    </row>
    <row r="1852" spans="3:8" x14ac:dyDescent="0.2">
      <c r="C1852"/>
      <c r="D1852"/>
      <c r="E1852"/>
      <c r="F1852"/>
      <c r="G1852" s="339"/>
      <c r="H1852"/>
    </row>
    <row r="1853" spans="3:8" x14ac:dyDescent="0.2">
      <c r="C1853"/>
      <c r="D1853"/>
      <c r="E1853"/>
      <c r="F1853"/>
      <c r="G1853" s="339"/>
      <c r="H1853"/>
    </row>
    <row r="1854" spans="3:8" x14ac:dyDescent="0.2">
      <c r="C1854"/>
      <c r="D1854"/>
      <c r="E1854"/>
      <c r="F1854"/>
      <c r="G1854" s="339"/>
      <c r="H1854"/>
    </row>
    <row r="1855" spans="3:8" x14ac:dyDescent="0.2">
      <c r="C1855"/>
      <c r="D1855"/>
      <c r="E1855"/>
      <c r="F1855"/>
      <c r="G1855" s="339"/>
      <c r="H1855"/>
    </row>
    <row r="1856" spans="3:8" x14ac:dyDescent="0.2">
      <c r="C1856"/>
      <c r="D1856"/>
      <c r="E1856"/>
      <c r="F1856"/>
      <c r="G1856" s="339"/>
      <c r="H1856"/>
    </row>
    <row r="1857" spans="3:8" x14ac:dyDescent="0.2">
      <c r="C1857"/>
      <c r="D1857"/>
      <c r="E1857"/>
      <c r="F1857"/>
      <c r="G1857" s="339"/>
      <c r="H1857"/>
    </row>
    <row r="1858" spans="3:8" x14ac:dyDescent="0.2">
      <c r="C1858"/>
      <c r="D1858"/>
      <c r="E1858"/>
      <c r="F1858"/>
      <c r="G1858" s="339"/>
      <c r="H1858"/>
    </row>
    <row r="1859" spans="3:8" x14ac:dyDescent="0.2">
      <c r="C1859"/>
      <c r="D1859"/>
      <c r="E1859"/>
      <c r="F1859"/>
      <c r="G1859" s="339"/>
      <c r="H1859"/>
    </row>
    <row r="1860" spans="3:8" x14ac:dyDescent="0.2">
      <c r="C1860"/>
      <c r="D1860"/>
      <c r="E1860"/>
      <c r="F1860"/>
      <c r="G1860" s="339"/>
      <c r="H1860"/>
    </row>
    <row r="1861" spans="3:8" x14ac:dyDescent="0.2">
      <c r="C1861"/>
      <c r="D1861"/>
      <c r="E1861"/>
      <c r="F1861"/>
      <c r="G1861" s="339"/>
      <c r="H1861"/>
    </row>
    <row r="1862" spans="3:8" x14ac:dyDescent="0.2">
      <c r="C1862"/>
      <c r="D1862"/>
      <c r="E1862"/>
      <c r="F1862"/>
      <c r="G1862" s="339"/>
      <c r="H1862"/>
    </row>
    <row r="1863" spans="3:8" x14ac:dyDescent="0.2">
      <c r="C1863"/>
      <c r="D1863"/>
      <c r="E1863"/>
      <c r="F1863"/>
      <c r="G1863" s="339"/>
      <c r="H1863"/>
    </row>
    <row r="1864" spans="3:8" x14ac:dyDescent="0.2">
      <c r="C1864"/>
      <c r="D1864"/>
      <c r="E1864"/>
      <c r="F1864"/>
      <c r="G1864" s="339"/>
      <c r="H1864"/>
    </row>
    <row r="1865" spans="3:8" x14ac:dyDescent="0.2">
      <c r="C1865"/>
      <c r="D1865"/>
      <c r="E1865"/>
      <c r="F1865"/>
      <c r="G1865" s="339"/>
      <c r="H1865"/>
    </row>
    <row r="1866" spans="3:8" x14ac:dyDescent="0.2">
      <c r="C1866"/>
      <c r="D1866"/>
      <c r="E1866"/>
      <c r="F1866"/>
      <c r="G1866" s="339"/>
      <c r="H1866"/>
    </row>
    <row r="1867" spans="3:8" x14ac:dyDescent="0.2">
      <c r="C1867"/>
      <c r="D1867"/>
      <c r="E1867"/>
      <c r="F1867"/>
      <c r="G1867" s="339"/>
      <c r="H1867"/>
    </row>
    <row r="1868" spans="3:8" x14ac:dyDescent="0.2">
      <c r="C1868"/>
      <c r="D1868"/>
      <c r="E1868"/>
      <c r="F1868"/>
      <c r="G1868" s="339"/>
      <c r="H1868"/>
    </row>
    <row r="1869" spans="3:8" x14ac:dyDescent="0.2">
      <c r="C1869"/>
      <c r="D1869"/>
      <c r="E1869"/>
      <c r="F1869"/>
      <c r="G1869" s="339"/>
      <c r="H1869"/>
    </row>
    <row r="1870" spans="3:8" x14ac:dyDescent="0.2">
      <c r="C1870"/>
      <c r="D1870"/>
      <c r="E1870"/>
      <c r="F1870"/>
      <c r="G1870" s="339"/>
      <c r="H1870"/>
    </row>
    <row r="1871" spans="3:8" x14ac:dyDescent="0.2">
      <c r="C1871"/>
      <c r="D1871"/>
      <c r="E1871"/>
      <c r="F1871"/>
      <c r="G1871" s="339"/>
      <c r="H1871"/>
    </row>
    <row r="1872" spans="3:8" x14ac:dyDescent="0.2">
      <c r="C1872"/>
      <c r="D1872"/>
      <c r="E1872"/>
      <c r="F1872"/>
      <c r="G1872" s="339"/>
      <c r="H1872"/>
    </row>
    <row r="1873" spans="3:8" x14ac:dyDescent="0.2">
      <c r="C1873"/>
      <c r="D1873"/>
      <c r="E1873"/>
      <c r="F1873"/>
      <c r="G1873" s="339"/>
      <c r="H1873"/>
    </row>
    <row r="1874" spans="3:8" x14ac:dyDescent="0.2">
      <c r="C1874"/>
      <c r="D1874"/>
      <c r="E1874"/>
      <c r="F1874"/>
      <c r="G1874" s="339"/>
      <c r="H1874"/>
    </row>
    <row r="1875" spans="3:8" x14ac:dyDescent="0.2">
      <c r="C1875"/>
      <c r="D1875"/>
      <c r="E1875"/>
      <c r="F1875"/>
      <c r="G1875" s="339"/>
      <c r="H1875"/>
    </row>
    <row r="1876" spans="3:8" x14ac:dyDescent="0.2">
      <c r="C1876"/>
      <c r="D1876"/>
      <c r="E1876"/>
      <c r="F1876"/>
      <c r="G1876" s="339"/>
      <c r="H1876"/>
    </row>
    <row r="1877" spans="3:8" x14ac:dyDescent="0.2">
      <c r="C1877"/>
      <c r="D1877"/>
      <c r="E1877"/>
      <c r="F1877"/>
      <c r="G1877" s="339"/>
      <c r="H1877"/>
    </row>
    <row r="1878" spans="3:8" x14ac:dyDescent="0.2">
      <c r="C1878"/>
      <c r="D1878"/>
      <c r="E1878"/>
      <c r="F1878"/>
      <c r="G1878" s="339"/>
      <c r="H1878"/>
    </row>
    <row r="1879" spans="3:8" x14ac:dyDescent="0.2">
      <c r="C1879"/>
      <c r="D1879"/>
      <c r="E1879"/>
      <c r="F1879"/>
      <c r="G1879" s="339"/>
      <c r="H1879"/>
    </row>
    <row r="1880" spans="3:8" x14ac:dyDescent="0.2">
      <c r="C1880"/>
      <c r="D1880"/>
      <c r="E1880"/>
      <c r="F1880"/>
      <c r="G1880" s="339"/>
      <c r="H1880"/>
    </row>
    <row r="1881" spans="3:8" x14ac:dyDescent="0.2">
      <c r="C1881"/>
      <c r="D1881"/>
      <c r="E1881"/>
      <c r="F1881"/>
      <c r="G1881" s="339"/>
      <c r="H1881"/>
    </row>
    <row r="1882" spans="3:8" x14ac:dyDescent="0.2">
      <c r="C1882"/>
      <c r="D1882"/>
      <c r="E1882"/>
      <c r="F1882"/>
      <c r="G1882" s="339"/>
      <c r="H1882"/>
    </row>
    <row r="1883" spans="3:8" x14ac:dyDescent="0.2">
      <c r="C1883"/>
      <c r="D1883"/>
      <c r="E1883"/>
      <c r="F1883"/>
      <c r="G1883" s="339"/>
      <c r="H1883"/>
    </row>
    <row r="1884" spans="3:8" x14ac:dyDescent="0.2">
      <c r="C1884"/>
      <c r="D1884"/>
      <c r="E1884"/>
      <c r="F1884"/>
      <c r="G1884" s="339"/>
      <c r="H1884"/>
    </row>
    <row r="1885" spans="3:8" x14ac:dyDescent="0.2">
      <c r="C1885"/>
      <c r="D1885"/>
      <c r="E1885"/>
      <c r="F1885"/>
      <c r="G1885" s="339"/>
      <c r="H1885"/>
    </row>
    <row r="1886" spans="3:8" x14ac:dyDescent="0.2">
      <c r="C1886"/>
      <c r="D1886"/>
      <c r="E1886"/>
      <c r="F1886"/>
      <c r="G1886" s="339"/>
      <c r="H1886"/>
    </row>
    <row r="1887" spans="3:8" x14ac:dyDescent="0.2">
      <c r="C1887"/>
      <c r="D1887"/>
      <c r="E1887"/>
      <c r="F1887"/>
      <c r="G1887" s="339"/>
      <c r="H1887"/>
    </row>
    <row r="1888" spans="3:8" x14ac:dyDescent="0.2">
      <c r="C1888"/>
      <c r="D1888"/>
      <c r="E1888"/>
      <c r="F1888"/>
      <c r="G1888" s="339"/>
      <c r="H1888"/>
    </row>
    <row r="1889" spans="3:8" x14ac:dyDescent="0.2">
      <c r="C1889"/>
      <c r="D1889"/>
      <c r="E1889"/>
      <c r="F1889"/>
      <c r="G1889" s="339"/>
      <c r="H1889"/>
    </row>
    <row r="1890" spans="3:8" x14ac:dyDescent="0.2">
      <c r="C1890"/>
      <c r="D1890"/>
      <c r="E1890"/>
      <c r="F1890"/>
      <c r="G1890" s="339"/>
      <c r="H1890"/>
    </row>
    <row r="1891" spans="3:8" x14ac:dyDescent="0.2">
      <c r="C1891"/>
      <c r="D1891"/>
      <c r="E1891"/>
      <c r="F1891"/>
      <c r="G1891" s="339"/>
      <c r="H1891"/>
    </row>
    <row r="1892" spans="3:8" x14ac:dyDescent="0.2">
      <c r="C1892"/>
      <c r="D1892"/>
      <c r="E1892"/>
      <c r="F1892"/>
      <c r="G1892" s="339"/>
      <c r="H1892"/>
    </row>
    <row r="1893" spans="3:8" x14ac:dyDescent="0.2">
      <c r="C1893"/>
      <c r="D1893"/>
      <c r="E1893"/>
      <c r="F1893"/>
      <c r="G1893" s="339"/>
      <c r="H1893"/>
    </row>
    <row r="1894" spans="3:8" x14ac:dyDescent="0.2">
      <c r="C1894"/>
      <c r="D1894"/>
      <c r="E1894"/>
      <c r="F1894"/>
      <c r="G1894" s="339"/>
      <c r="H1894"/>
    </row>
    <row r="1895" spans="3:8" x14ac:dyDescent="0.2">
      <c r="C1895"/>
      <c r="D1895"/>
      <c r="E1895"/>
      <c r="F1895"/>
      <c r="G1895" s="339"/>
      <c r="H1895"/>
    </row>
    <row r="1896" spans="3:8" x14ac:dyDescent="0.2">
      <c r="C1896"/>
      <c r="D1896"/>
      <c r="E1896"/>
      <c r="F1896"/>
      <c r="G1896" s="339"/>
      <c r="H1896"/>
    </row>
    <row r="1897" spans="3:8" x14ac:dyDescent="0.2">
      <c r="C1897"/>
      <c r="D1897"/>
      <c r="E1897"/>
      <c r="F1897"/>
      <c r="G1897" s="339"/>
      <c r="H1897"/>
    </row>
    <row r="1898" spans="3:8" x14ac:dyDescent="0.2">
      <c r="C1898"/>
      <c r="D1898"/>
      <c r="E1898"/>
      <c r="F1898"/>
      <c r="G1898" s="339"/>
      <c r="H1898"/>
    </row>
    <row r="1899" spans="3:8" x14ac:dyDescent="0.2">
      <c r="C1899"/>
      <c r="D1899"/>
      <c r="E1899"/>
      <c r="F1899"/>
      <c r="G1899" s="339"/>
      <c r="H1899"/>
    </row>
    <row r="1900" spans="3:8" x14ac:dyDescent="0.2">
      <c r="C1900"/>
      <c r="D1900"/>
      <c r="E1900"/>
      <c r="F1900"/>
      <c r="G1900" s="339"/>
      <c r="H1900"/>
    </row>
    <row r="1901" spans="3:8" x14ac:dyDescent="0.2">
      <c r="C1901"/>
      <c r="D1901"/>
      <c r="E1901"/>
      <c r="F1901"/>
      <c r="G1901" s="339"/>
      <c r="H1901"/>
    </row>
    <row r="1902" spans="3:8" x14ac:dyDescent="0.2">
      <c r="C1902"/>
      <c r="D1902"/>
      <c r="E1902"/>
      <c r="F1902"/>
      <c r="G1902" s="339"/>
      <c r="H1902"/>
    </row>
    <row r="1903" spans="3:8" x14ac:dyDescent="0.2">
      <c r="C1903"/>
      <c r="D1903"/>
      <c r="E1903"/>
      <c r="F1903"/>
      <c r="G1903" s="339"/>
      <c r="H1903"/>
    </row>
    <row r="1904" spans="3:8" x14ac:dyDescent="0.2">
      <c r="C1904"/>
      <c r="D1904"/>
      <c r="E1904"/>
      <c r="F1904"/>
      <c r="G1904" s="339"/>
      <c r="H1904"/>
    </row>
    <row r="1905" spans="3:8" x14ac:dyDescent="0.2">
      <c r="C1905"/>
      <c r="D1905"/>
      <c r="E1905"/>
      <c r="F1905"/>
      <c r="G1905" s="339"/>
      <c r="H1905"/>
    </row>
    <row r="1906" spans="3:8" x14ac:dyDescent="0.2">
      <c r="C1906"/>
      <c r="D1906"/>
      <c r="E1906"/>
      <c r="F1906"/>
      <c r="G1906" s="339"/>
      <c r="H1906"/>
    </row>
    <row r="1907" spans="3:8" x14ac:dyDescent="0.2">
      <c r="C1907"/>
      <c r="D1907"/>
      <c r="E1907"/>
      <c r="F1907"/>
      <c r="G1907" s="339"/>
      <c r="H1907"/>
    </row>
    <row r="1908" spans="3:8" x14ac:dyDescent="0.2">
      <c r="C1908"/>
      <c r="D1908"/>
      <c r="E1908"/>
      <c r="F1908"/>
      <c r="G1908" s="339"/>
      <c r="H1908"/>
    </row>
    <row r="1909" spans="3:8" x14ac:dyDescent="0.2">
      <c r="C1909"/>
      <c r="D1909"/>
      <c r="E1909"/>
      <c r="F1909"/>
      <c r="G1909" s="339"/>
      <c r="H1909"/>
    </row>
    <row r="1910" spans="3:8" x14ac:dyDescent="0.2">
      <c r="C1910"/>
      <c r="D1910"/>
      <c r="E1910"/>
      <c r="F1910"/>
      <c r="G1910" s="339"/>
      <c r="H1910"/>
    </row>
    <row r="1911" spans="3:8" x14ac:dyDescent="0.2">
      <c r="C1911"/>
      <c r="D1911"/>
      <c r="E1911"/>
      <c r="F1911"/>
      <c r="G1911" s="339"/>
      <c r="H1911"/>
    </row>
    <row r="1912" spans="3:8" x14ac:dyDescent="0.2">
      <c r="C1912"/>
      <c r="D1912"/>
      <c r="E1912"/>
      <c r="F1912"/>
      <c r="G1912" s="339"/>
      <c r="H1912"/>
    </row>
    <row r="1913" spans="3:8" x14ac:dyDescent="0.2">
      <c r="C1913"/>
      <c r="D1913"/>
      <c r="E1913"/>
      <c r="F1913"/>
      <c r="G1913" s="339"/>
      <c r="H1913"/>
    </row>
    <row r="1914" spans="3:8" x14ac:dyDescent="0.2">
      <c r="C1914"/>
      <c r="D1914"/>
      <c r="E1914"/>
      <c r="F1914"/>
      <c r="G1914" s="339"/>
      <c r="H1914"/>
    </row>
    <row r="1915" spans="3:8" x14ac:dyDescent="0.2">
      <c r="C1915"/>
      <c r="D1915"/>
      <c r="E1915"/>
      <c r="F1915"/>
      <c r="G1915" s="339"/>
      <c r="H1915"/>
    </row>
    <row r="1916" spans="3:8" x14ac:dyDescent="0.2">
      <c r="C1916"/>
      <c r="D1916"/>
      <c r="E1916"/>
      <c r="F1916"/>
      <c r="G1916" s="339"/>
      <c r="H1916"/>
    </row>
    <row r="1917" spans="3:8" x14ac:dyDescent="0.2">
      <c r="C1917"/>
      <c r="D1917"/>
      <c r="E1917"/>
      <c r="F1917"/>
      <c r="G1917" s="339"/>
      <c r="H1917"/>
    </row>
    <row r="1918" spans="3:8" x14ac:dyDescent="0.2">
      <c r="C1918"/>
      <c r="D1918"/>
      <c r="E1918"/>
      <c r="F1918"/>
      <c r="G1918" s="339"/>
      <c r="H1918"/>
    </row>
    <row r="1919" spans="3:8" x14ac:dyDescent="0.2">
      <c r="C1919"/>
      <c r="D1919"/>
      <c r="E1919"/>
      <c r="F1919"/>
      <c r="G1919" s="339"/>
      <c r="H1919"/>
    </row>
    <row r="1920" spans="3:8" x14ac:dyDescent="0.2">
      <c r="C1920"/>
      <c r="D1920"/>
      <c r="E1920"/>
      <c r="F1920"/>
      <c r="G1920" s="339"/>
      <c r="H1920"/>
    </row>
    <row r="1921" spans="3:8" x14ac:dyDescent="0.2">
      <c r="C1921"/>
      <c r="D1921"/>
      <c r="E1921"/>
      <c r="F1921"/>
      <c r="G1921" s="339"/>
      <c r="H1921"/>
    </row>
    <row r="1922" spans="3:8" x14ac:dyDescent="0.2">
      <c r="C1922"/>
      <c r="D1922"/>
      <c r="E1922"/>
      <c r="F1922"/>
      <c r="G1922" s="339"/>
      <c r="H1922"/>
    </row>
    <row r="1923" spans="3:8" x14ac:dyDescent="0.2">
      <c r="C1923"/>
      <c r="D1923"/>
      <c r="E1923"/>
      <c r="F1923"/>
      <c r="G1923" s="339"/>
      <c r="H1923"/>
    </row>
    <row r="1924" spans="3:8" x14ac:dyDescent="0.2">
      <c r="C1924"/>
      <c r="D1924"/>
      <c r="E1924"/>
      <c r="F1924"/>
      <c r="G1924" s="339"/>
      <c r="H1924"/>
    </row>
    <row r="1925" spans="3:8" x14ac:dyDescent="0.2">
      <c r="C1925"/>
      <c r="D1925"/>
      <c r="E1925"/>
      <c r="F1925"/>
      <c r="G1925" s="339"/>
      <c r="H1925"/>
    </row>
    <row r="1926" spans="3:8" x14ac:dyDescent="0.2">
      <c r="C1926"/>
      <c r="D1926"/>
      <c r="E1926"/>
      <c r="F1926"/>
      <c r="G1926" s="339"/>
      <c r="H1926"/>
    </row>
    <row r="1927" spans="3:8" x14ac:dyDescent="0.2">
      <c r="C1927"/>
      <c r="D1927"/>
      <c r="E1927"/>
      <c r="F1927"/>
      <c r="G1927" s="339"/>
      <c r="H1927"/>
    </row>
    <row r="1928" spans="3:8" x14ac:dyDescent="0.2">
      <c r="C1928"/>
      <c r="D1928"/>
      <c r="E1928"/>
      <c r="F1928"/>
      <c r="G1928" s="339"/>
      <c r="H1928"/>
    </row>
    <row r="1929" spans="3:8" x14ac:dyDescent="0.2">
      <c r="C1929"/>
      <c r="D1929"/>
      <c r="E1929"/>
      <c r="F1929"/>
      <c r="G1929" s="339"/>
      <c r="H1929"/>
    </row>
    <row r="1930" spans="3:8" x14ac:dyDescent="0.2">
      <c r="C1930"/>
      <c r="D1930"/>
      <c r="E1930"/>
      <c r="F1930"/>
      <c r="G1930" s="339"/>
      <c r="H1930"/>
    </row>
    <row r="1931" spans="3:8" x14ac:dyDescent="0.2">
      <c r="C1931"/>
      <c r="D1931"/>
      <c r="E1931"/>
      <c r="F1931"/>
      <c r="G1931" s="339"/>
      <c r="H1931"/>
    </row>
    <row r="1932" spans="3:8" x14ac:dyDescent="0.2">
      <c r="C1932"/>
      <c r="D1932"/>
      <c r="E1932"/>
      <c r="F1932"/>
      <c r="G1932" s="339"/>
      <c r="H1932"/>
    </row>
    <row r="1933" spans="3:8" x14ac:dyDescent="0.2">
      <c r="C1933"/>
      <c r="D1933"/>
      <c r="E1933"/>
      <c r="F1933"/>
      <c r="G1933" s="339"/>
      <c r="H1933"/>
    </row>
    <row r="1934" spans="3:8" x14ac:dyDescent="0.2">
      <c r="C1934"/>
      <c r="D1934"/>
      <c r="E1934"/>
      <c r="F1934"/>
      <c r="G1934" s="339"/>
      <c r="H1934"/>
    </row>
    <row r="1935" spans="3:8" x14ac:dyDescent="0.2">
      <c r="C1935"/>
      <c r="D1935"/>
      <c r="E1935"/>
      <c r="F1935"/>
      <c r="G1935" s="339"/>
      <c r="H1935"/>
    </row>
    <row r="1936" spans="3:8" x14ac:dyDescent="0.2">
      <c r="C1936"/>
      <c r="D1936"/>
      <c r="E1936"/>
      <c r="F1936"/>
      <c r="G1936" s="339"/>
      <c r="H1936"/>
    </row>
    <row r="1937" spans="3:8" x14ac:dyDescent="0.2">
      <c r="C1937"/>
      <c r="D1937"/>
      <c r="E1937"/>
      <c r="F1937"/>
      <c r="G1937" s="339"/>
      <c r="H1937"/>
    </row>
    <row r="1938" spans="3:8" x14ac:dyDescent="0.2">
      <c r="C1938"/>
      <c r="D1938"/>
      <c r="E1938"/>
      <c r="F1938"/>
      <c r="G1938" s="339"/>
      <c r="H1938"/>
    </row>
    <row r="1939" spans="3:8" x14ac:dyDescent="0.2">
      <c r="C1939"/>
      <c r="D1939"/>
      <c r="E1939"/>
      <c r="F1939"/>
      <c r="G1939" s="339"/>
      <c r="H1939"/>
    </row>
    <row r="1940" spans="3:8" x14ac:dyDescent="0.2">
      <c r="C1940"/>
      <c r="D1940"/>
      <c r="E1940"/>
      <c r="F1940"/>
      <c r="G1940" s="339"/>
      <c r="H1940"/>
    </row>
    <row r="1941" spans="3:8" x14ac:dyDescent="0.2">
      <c r="C1941"/>
      <c r="D1941"/>
      <c r="E1941"/>
      <c r="F1941"/>
      <c r="G1941" s="339"/>
      <c r="H1941"/>
    </row>
    <row r="1942" spans="3:8" x14ac:dyDescent="0.2">
      <c r="C1942"/>
      <c r="D1942"/>
      <c r="E1942"/>
      <c r="F1942"/>
      <c r="G1942" s="339"/>
      <c r="H1942"/>
    </row>
    <row r="1943" spans="3:8" x14ac:dyDescent="0.2">
      <c r="C1943"/>
      <c r="D1943"/>
      <c r="E1943"/>
      <c r="F1943"/>
      <c r="G1943" s="339"/>
      <c r="H1943"/>
    </row>
    <row r="1944" spans="3:8" x14ac:dyDescent="0.2">
      <c r="C1944"/>
      <c r="D1944"/>
      <c r="E1944"/>
      <c r="F1944"/>
      <c r="G1944" s="339"/>
      <c r="H1944"/>
    </row>
    <row r="1945" spans="3:8" x14ac:dyDescent="0.2">
      <c r="C1945"/>
      <c r="D1945"/>
      <c r="E1945"/>
      <c r="F1945"/>
      <c r="G1945" s="339"/>
      <c r="H1945"/>
    </row>
    <row r="1946" spans="3:8" x14ac:dyDescent="0.2">
      <c r="C1946"/>
      <c r="D1946"/>
      <c r="E1946"/>
      <c r="F1946"/>
      <c r="G1946" s="339"/>
      <c r="H1946"/>
    </row>
    <row r="1947" spans="3:8" x14ac:dyDescent="0.2">
      <c r="C1947"/>
      <c r="D1947"/>
      <c r="E1947"/>
      <c r="F1947"/>
      <c r="G1947" s="339"/>
      <c r="H1947"/>
    </row>
    <row r="1948" spans="3:8" x14ac:dyDescent="0.2">
      <c r="C1948"/>
      <c r="D1948"/>
      <c r="E1948"/>
      <c r="F1948"/>
      <c r="G1948" s="339"/>
      <c r="H1948"/>
    </row>
    <row r="1949" spans="3:8" x14ac:dyDescent="0.2">
      <c r="C1949"/>
      <c r="D1949"/>
      <c r="E1949"/>
      <c r="F1949"/>
      <c r="G1949" s="339"/>
      <c r="H1949"/>
    </row>
    <row r="1950" spans="3:8" x14ac:dyDescent="0.2">
      <c r="C1950"/>
      <c r="D1950"/>
      <c r="E1950"/>
      <c r="F1950"/>
      <c r="G1950" s="339"/>
      <c r="H1950"/>
    </row>
    <row r="1951" spans="3:8" x14ac:dyDescent="0.2">
      <c r="C1951"/>
      <c r="D1951"/>
      <c r="E1951"/>
      <c r="F1951"/>
      <c r="G1951" s="339"/>
      <c r="H1951"/>
    </row>
    <row r="1952" spans="3:8" x14ac:dyDescent="0.2">
      <c r="C1952"/>
      <c r="D1952"/>
      <c r="E1952"/>
      <c r="F1952"/>
      <c r="G1952" s="339"/>
      <c r="H1952"/>
    </row>
    <row r="1953" spans="3:8" x14ac:dyDescent="0.2">
      <c r="C1953"/>
      <c r="D1953"/>
      <c r="E1953"/>
      <c r="F1953"/>
      <c r="G1953" s="339"/>
      <c r="H1953"/>
    </row>
    <row r="1954" spans="3:8" x14ac:dyDescent="0.2">
      <c r="C1954"/>
      <c r="D1954"/>
      <c r="E1954"/>
      <c r="F1954"/>
      <c r="G1954" s="339"/>
      <c r="H1954"/>
    </row>
    <row r="1955" spans="3:8" x14ac:dyDescent="0.2">
      <c r="C1955"/>
      <c r="D1955"/>
      <c r="E1955"/>
      <c r="F1955"/>
      <c r="G1955" s="339"/>
      <c r="H1955"/>
    </row>
    <row r="1956" spans="3:8" x14ac:dyDescent="0.2">
      <c r="C1956"/>
      <c r="D1956"/>
      <c r="E1956"/>
      <c r="F1956"/>
      <c r="G1956" s="339"/>
      <c r="H1956"/>
    </row>
    <row r="1957" spans="3:8" x14ac:dyDescent="0.2">
      <c r="C1957"/>
      <c r="D1957"/>
      <c r="E1957"/>
      <c r="F1957"/>
      <c r="G1957" s="339"/>
      <c r="H1957"/>
    </row>
    <row r="1958" spans="3:8" x14ac:dyDescent="0.2">
      <c r="C1958"/>
      <c r="D1958"/>
      <c r="E1958"/>
      <c r="F1958"/>
      <c r="G1958" s="339"/>
      <c r="H1958"/>
    </row>
    <row r="1959" spans="3:8" x14ac:dyDescent="0.2">
      <c r="C1959"/>
      <c r="D1959"/>
      <c r="E1959"/>
      <c r="F1959"/>
      <c r="G1959" s="339"/>
      <c r="H1959"/>
    </row>
    <row r="1960" spans="3:8" x14ac:dyDescent="0.2">
      <c r="C1960"/>
      <c r="D1960"/>
      <c r="E1960"/>
      <c r="F1960"/>
      <c r="G1960" s="339"/>
      <c r="H1960"/>
    </row>
    <row r="1961" spans="3:8" x14ac:dyDescent="0.2">
      <c r="C1961"/>
      <c r="D1961"/>
      <c r="E1961"/>
      <c r="F1961"/>
      <c r="G1961" s="339"/>
      <c r="H1961"/>
    </row>
    <row r="1962" spans="3:8" x14ac:dyDescent="0.2">
      <c r="C1962"/>
      <c r="D1962"/>
      <c r="E1962"/>
      <c r="F1962"/>
      <c r="G1962" s="339"/>
      <c r="H1962"/>
    </row>
    <row r="1963" spans="3:8" x14ac:dyDescent="0.2">
      <c r="C1963"/>
      <c r="D1963"/>
      <c r="E1963"/>
      <c r="F1963"/>
      <c r="G1963" s="339"/>
      <c r="H1963"/>
    </row>
    <row r="1964" spans="3:8" x14ac:dyDescent="0.2">
      <c r="C1964"/>
      <c r="D1964"/>
      <c r="E1964"/>
      <c r="F1964"/>
      <c r="G1964" s="339"/>
      <c r="H1964"/>
    </row>
    <row r="1965" spans="3:8" x14ac:dyDescent="0.2">
      <c r="C1965"/>
      <c r="D1965"/>
      <c r="E1965"/>
      <c r="F1965"/>
      <c r="G1965" s="339"/>
      <c r="H1965"/>
    </row>
    <row r="1966" spans="3:8" x14ac:dyDescent="0.2">
      <c r="C1966"/>
      <c r="D1966"/>
      <c r="E1966"/>
      <c r="F1966"/>
      <c r="G1966" s="339"/>
      <c r="H1966"/>
    </row>
    <row r="1967" spans="3:8" x14ac:dyDescent="0.2">
      <c r="C1967"/>
      <c r="D1967"/>
      <c r="E1967"/>
      <c r="F1967"/>
      <c r="G1967" s="339"/>
      <c r="H1967"/>
    </row>
    <row r="1968" spans="3:8" x14ac:dyDescent="0.2">
      <c r="C1968"/>
      <c r="D1968"/>
      <c r="E1968"/>
      <c r="F1968"/>
      <c r="G1968" s="339"/>
      <c r="H1968"/>
    </row>
    <row r="1969" spans="3:8" x14ac:dyDescent="0.2">
      <c r="C1969"/>
      <c r="D1969"/>
      <c r="E1969"/>
      <c r="F1969"/>
      <c r="G1969" s="339"/>
      <c r="H1969"/>
    </row>
    <row r="1970" spans="3:8" x14ac:dyDescent="0.2">
      <c r="C1970"/>
      <c r="D1970"/>
      <c r="E1970"/>
      <c r="F1970"/>
      <c r="G1970" s="339"/>
      <c r="H1970"/>
    </row>
    <row r="1971" spans="3:8" x14ac:dyDescent="0.2">
      <c r="C1971"/>
      <c r="D1971"/>
      <c r="E1971"/>
      <c r="F1971"/>
      <c r="G1971" s="339"/>
      <c r="H1971"/>
    </row>
    <row r="1972" spans="3:8" x14ac:dyDescent="0.2">
      <c r="C1972"/>
      <c r="D1972"/>
      <c r="E1972"/>
      <c r="F1972"/>
      <c r="G1972" s="339"/>
      <c r="H1972"/>
    </row>
    <row r="1973" spans="3:8" x14ac:dyDescent="0.2">
      <c r="C1973"/>
      <c r="D1973"/>
      <c r="E1973"/>
      <c r="F1973"/>
      <c r="G1973" s="339"/>
      <c r="H1973"/>
    </row>
    <row r="1974" spans="3:8" x14ac:dyDescent="0.2">
      <c r="C1974"/>
      <c r="D1974"/>
      <c r="E1974"/>
      <c r="F1974"/>
      <c r="G1974" s="339"/>
      <c r="H1974"/>
    </row>
    <row r="1975" spans="3:8" x14ac:dyDescent="0.2">
      <c r="C1975"/>
      <c r="D1975"/>
      <c r="E1975"/>
      <c r="F1975"/>
      <c r="G1975" s="339"/>
      <c r="H1975"/>
    </row>
    <row r="1976" spans="3:8" x14ac:dyDescent="0.2">
      <c r="C1976"/>
      <c r="D1976"/>
      <c r="E1976"/>
      <c r="F1976"/>
      <c r="G1976" s="339"/>
      <c r="H1976"/>
    </row>
    <row r="1977" spans="3:8" x14ac:dyDescent="0.2">
      <c r="C1977"/>
      <c r="D1977"/>
      <c r="E1977"/>
      <c r="F1977"/>
      <c r="G1977" s="339"/>
      <c r="H1977"/>
    </row>
    <row r="1978" spans="3:8" x14ac:dyDescent="0.2">
      <c r="C1978"/>
      <c r="D1978"/>
      <c r="E1978"/>
      <c r="F1978"/>
      <c r="G1978" s="339"/>
      <c r="H1978"/>
    </row>
    <row r="1979" spans="3:8" x14ac:dyDescent="0.2">
      <c r="C1979"/>
      <c r="D1979"/>
      <c r="E1979"/>
      <c r="F1979"/>
      <c r="G1979" s="339"/>
      <c r="H1979"/>
    </row>
    <row r="1980" spans="3:8" x14ac:dyDescent="0.2">
      <c r="C1980"/>
      <c r="D1980"/>
      <c r="E1980"/>
      <c r="F1980"/>
      <c r="G1980" s="339"/>
      <c r="H1980"/>
    </row>
    <row r="1981" spans="3:8" x14ac:dyDescent="0.2">
      <c r="C1981"/>
      <c r="D1981"/>
      <c r="E1981"/>
      <c r="F1981"/>
      <c r="G1981" s="339"/>
      <c r="H1981"/>
    </row>
    <row r="1982" spans="3:8" x14ac:dyDescent="0.2">
      <c r="C1982"/>
      <c r="D1982"/>
      <c r="E1982"/>
      <c r="F1982"/>
      <c r="G1982" s="339"/>
      <c r="H1982"/>
    </row>
    <row r="1983" spans="3:8" x14ac:dyDescent="0.2">
      <c r="C1983"/>
      <c r="D1983"/>
      <c r="E1983"/>
      <c r="F1983"/>
      <c r="G1983" s="339"/>
      <c r="H1983"/>
    </row>
    <row r="1984" spans="3:8" x14ac:dyDescent="0.2">
      <c r="C1984"/>
      <c r="D1984"/>
      <c r="E1984"/>
      <c r="F1984"/>
      <c r="G1984" s="339"/>
      <c r="H1984"/>
    </row>
    <row r="1985" spans="3:8" x14ac:dyDescent="0.2">
      <c r="C1985"/>
      <c r="D1985"/>
      <c r="E1985"/>
      <c r="F1985"/>
      <c r="G1985" s="339"/>
      <c r="H1985"/>
    </row>
    <row r="1986" spans="3:8" x14ac:dyDescent="0.2">
      <c r="C1986"/>
      <c r="D1986"/>
      <c r="E1986"/>
      <c r="F1986"/>
      <c r="G1986" s="339"/>
      <c r="H1986"/>
    </row>
    <row r="1987" spans="3:8" x14ac:dyDescent="0.2">
      <c r="C1987"/>
      <c r="D1987"/>
      <c r="E1987"/>
      <c r="F1987"/>
      <c r="G1987" s="339"/>
      <c r="H1987"/>
    </row>
    <row r="1988" spans="3:8" x14ac:dyDescent="0.2">
      <c r="C1988"/>
      <c r="D1988"/>
      <c r="E1988"/>
      <c r="F1988"/>
      <c r="G1988" s="339"/>
      <c r="H1988"/>
    </row>
    <row r="1989" spans="3:8" x14ac:dyDescent="0.2">
      <c r="C1989"/>
      <c r="D1989"/>
      <c r="E1989"/>
      <c r="F1989"/>
      <c r="G1989" s="339"/>
      <c r="H1989"/>
    </row>
    <row r="1990" spans="3:8" x14ac:dyDescent="0.2">
      <c r="C1990"/>
      <c r="D1990"/>
      <c r="E1990"/>
      <c r="F1990"/>
      <c r="G1990" s="339"/>
      <c r="H1990"/>
    </row>
    <row r="1991" spans="3:8" x14ac:dyDescent="0.2">
      <c r="C1991"/>
      <c r="D1991"/>
      <c r="E1991"/>
      <c r="F1991"/>
      <c r="G1991" s="339"/>
      <c r="H1991"/>
    </row>
    <row r="1992" spans="3:8" x14ac:dyDescent="0.2">
      <c r="C1992"/>
      <c r="D1992"/>
      <c r="E1992"/>
      <c r="F1992"/>
      <c r="G1992" s="339"/>
      <c r="H1992"/>
    </row>
    <row r="1993" spans="3:8" x14ac:dyDescent="0.2">
      <c r="C1993"/>
      <c r="D1993"/>
      <c r="E1993"/>
      <c r="F1993"/>
      <c r="G1993" s="339"/>
      <c r="H1993"/>
    </row>
    <row r="1994" spans="3:8" x14ac:dyDescent="0.2">
      <c r="C1994"/>
      <c r="D1994"/>
      <c r="E1994"/>
      <c r="F1994"/>
      <c r="G1994" s="339"/>
      <c r="H1994"/>
    </row>
    <row r="1995" spans="3:8" x14ac:dyDescent="0.2">
      <c r="C1995"/>
      <c r="D1995"/>
      <c r="E1995"/>
      <c r="F1995"/>
      <c r="G1995" s="339"/>
      <c r="H1995"/>
    </row>
    <row r="1996" spans="3:8" x14ac:dyDescent="0.2">
      <c r="C1996"/>
      <c r="D1996"/>
      <c r="E1996"/>
      <c r="F1996"/>
      <c r="G1996" s="339"/>
      <c r="H1996"/>
    </row>
    <row r="1997" spans="3:8" x14ac:dyDescent="0.2">
      <c r="C1997"/>
      <c r="D1997"/>
      <c r="E1997"/>
      <c r="F1997"/>
      <c r="G1997" s="339"/>
      <c r="H1997"/>
    </row>
    <row r="1998" spans="3:8" x14ac:dyDescent="0.2">
      <c r="C1998"/>
      <c r="D1998"/>
      <c r="E1998"/>
      <c r="F1998"/>
      <c r="G1998" s="339"/>
      <c r="H1998"/>
    </row>
    <row r="1999" spans="3:8" x14ac:dyDescent="0.2">
      <c r="C1999"/>
      <c r="D1999"/>
      <c r="E1999"/>
      <c r="F1999"/>
      <c r="G1999" s="339"/>
      <c r="H1999"/>
    </row>
    <row r="2000" spans="3:8" x14ac:dyDescent="0.2">
      <c r="C2000"/>
      <c r="D2000"/>
      <c r="E2000"/>
      <c r="F2000"/>
      <c r="G2000" s="339"/>
      <c r="H2000"/>
    </row>
    <row r="2001" spans="3:8" x14ac:dyDescent="0.2">
      <c r="C2001"/>
      <c r="D2001"/>
      <c r="E2001"/>
      <c r="F2001"/>
      <c r="G2001" s="339"/>
      <c r="H2001"/>
    </row>
    <row r="2002" spans="3:8" x14ac:dyDescent="0.2">
      <c r="C2002"/>
      <c r="D2002"/>
      <c r="E2002"/>
      <c r="F2002"/>
      <c r="G2002" s="339"/>
      <c r="H2002"/>
    </row>
    <row r="2003" spans="3:8" x14ac:dyDescent="0.2">
      <c r="C2003"/>
      <c r="D2003"/>
      <c r="E2003"/>
      <c r="F2003"/>
      <c r="G2003" s="339"/>
      <c r="H2003"/>
    </row>
    <row r="2004" spans="3:8" x14ac:dyDescent="0.2">
      <c r="C2004"/>
      <c r="D2004"/>
      <c r="E2004"/>
      <c r="F2004"/>
      <c r="G2004" s="339"/>
      <c r="H2004"/>
    </row>
    <row r="2005" spans="3:8" x14ac:dyDescent="0.2">
      <c r="C2005"/>
      <c r="D2005"/>
      <c r="E2005"/>
      <c r="F2005"/>
      <c r="G2005" s="339"/>
      <c r="H2005"/>
    </row>
    <row r="2006" spans="3:8" x14ac:dyDescent="0.2">
      <c r="C2006"/>
      <c r="D2006"/>
      <c r="E2006"/>
      <c r="F2006"/>
      <c r="G2006" s="339"/>
      <c r="H2006"/>
    </row>
    <row r="2007" spans="3:8" x14ac:dyDescent="0.2">
      <c r="C2007"/>
      <c r="D2007"/>
      <c r="E2007"/>
      <c r="F2007"/>
      <c r="G2007" s="339"/>
      <c r="H2007"/>
    </row>
    <row r="2008" spans="3:8" x14ac:dyDescent="0.2">
      <c r="C2008"/>
      <c r="D2008"/>
      <c r="E2008"/>
      <c r="F2008"/>
      <c r="G2008" s="339"/>
      <c r="H2008"/>
    </row>
    <row r="2009" spans="3:8" x14ac:dyDescent="0.2">
      <c r="C2009"/>
      <c r="D2009"/>
      <c r="E2009"/>
      <c r="F2009"/>
      <c r="G2009" s="339"/>
      <c r="H2009"/>
    </row>
    <row r="2010" spans="3:8" x14ac:dyDescent="0.2">
      <c r="C2010"/>
      <c r="D2010"/>
      <c r="E2010"/>
      <c r="F2010"/>
      <c r="G2010" s="339"/>
      <c r="H2010"/>
    </row>
    <row r="2011" spans="3:8" x14ac:dyDescent="0.2">
      <c r="C2011"/>
      <c r="D2011"/>
      <c r="E2011"/>
      <c r="F2011"/>
      <c r="G2011" s="339"/>
      <c r="H2011"/>
    </row>
    <row r="2012" spans="3:8" x14ac:dyDescent="0.2">
      <c r="C2012"/>
      <c r="D2012"/>
      <c r="E2012"/>
      <c r="F2012"/>
      <c r="G2012" s="339"/>
      <c r="H2012"/>
    </row>
    <row r="2013" spans="3:8" x14ac:dyDescent="0.2">
      <c r="C2013"/>
      <c r="D2013"/>
      <c r="E2013"/>
      <c r="F2013"/>
      <c r="G2013" s="339"/>
      <c r="H2013"/>
    </row>
    <row r="2014" spans="3:8" x14ac:dyDescent="0.2">
      <c r="C2014"/>
      <c r="D2014"/>
      <c r="E2014"/>
      <c r="F2014"/>
      <c r="G2014" s="339"/>
      <c r="H2014"/>
    </row>
    <row r="2015" spans="3:8" x14ac:dyDescent="0.2">
      <c r="C2015"/>
      <c r="D2015"/>
      <c r="E2015"/>
      <c r="F2015"/>
      <c r="G2015" s="339"/>
      <c r="H2015"/>
    </row>
    <row r="2016" spans="3:8" x14ac:dyDescent="0.2">
      <c r="C2016"/>
      <c r="D2016"/>
      <c r="E2016"/>
      <c r="F2016"/>
      <c r="G2016" s="339"/>
      <c r="H2016"/>
    </row>
    <row r="2017" spans="3:8" x14ac:dyDescent="0.2">
      <c r="C2017"/>
      <c r="D2017"/>
      <c r="E2017"/>
      <c r="F2017"/>
      <c r="G2017" s="339"/>
      <c r="H2017"/>
    </row>
    <row r="2018" spans="3:8" x14ac:dyDescent="0.2">
      <c r="C2018"/>
      <c r="D2018"/>
      <c r="E2018"/>
      <c r="F2018"/>
      <c r="G2018" s="339"/>
      <c r="H2018"/>
    </row>
    <row r="2019" spans="3:8" x14ac:dyDescent="0.2">
      <c r="C2019"/>
      <c r="D2019"/>
      <c r="E2019"/>
      <c r="F2019"/>
      <c r="G2019" s="339"/>
      <c r="H2019"/>
    </row>
    <row r="2020" spans="3:8" x14ac:dyDescent="0.2">
      <c r="C2020"/>
      <c r="D2020"/>
      <c r="E2020"/>
      <c r="F2020"/>
      <c r="G2020" s="339"/>
      <c r="H2020"/>
    </row>
    <row r="2021" spans="3:8" x14ac:dyDescent="0.2">
      <c r="C2021"/>
      <c r="D2021"/>
      <c r="E2021"/>
      <c r="F2021"/>
      <c r="G2021" s="339"/>
      <c r="H2021"/>
    </row>
    <row r="2022" spans="3:8" x14ac:dyDescent="0.2">
      <c r="C2022"/>
      <c r="D2022"/>
      <c r="E2022"/>
      <c r="F2022"/>
      <c r="G2022" s="339"/>
      <c r="H2022"/>
    </row>
    <row r="2023" spans="3:8" x14ac:dyDescent="0.2">
      <c r="C2023"/>
      <c r="D2023"/>
      <c r="E2023"/>
      <c r="F2023"/>
      <c r="G2023" s="339"/>
      <c r="H2023"/>
    </row>
    <row r="2024" spans="3:8" x14ac:dyDescent="0.2">
      <c r="C2024"/>
      <c r="D2024"/>
      <c r="E2024"/>
      <c r="F2024"/>
      <c r="G2024" s="339"/>
      <c r="H2024"/>
    </row>
    <row r="2025" spans="3:8" x14ac:dyDescent="0.2">
      <c r="C2025"/>
      <c r="D2025"/>
      <c r="E2025"/>
      <c r="F2025"/>
      <c r="G2025" s="339"/>
      <c r="H2025"/>
    </row>
    <row r="2026" spans="3:8" x14ac:dyDescent="0.2">
      <c r="C2026"/>
      <c r="D2026"/>
      <c r="E2026"/>
      <c r="F2026"/>
      <c r="G2026" s="339"/>
      <c r="H2026"/>
    </row>
    <row r="2027" spans="3:8" x14ac:dyDescent="0.2">
      <c r="C2027"/>
      <c r="D2027"/>
      <c r="E2027"/>
      <c r="F2027"/>
      <c r="G2027" s="339"/>
      <c r="H2027"/>
    </row>
    <row r="2028" spans="3:8" x14ac:dyDescent="0.2">
      <c r="C2028"/>
      <c r="D2028"/>
      <c r="E2028"/>
      <c r="F2028"/>
      <c r="G2028" s="339"/>
      <c r="H2028"/>
    </row>
    <row r="2029" spans="3:8" x14ac:dyDescent="0.2">
      <c r="C2029"/>
      <c r="D2029"/>
      <c r="E2029"/>
      <c r="F2029"/>
      <c r="G2029" s="339"/>
      <c r="H2029"/>
    </row>
    <row r="2030" spans="3:8" x14ac:dyDescent="0.2">
      <c r="C2030"/>
      <c r="D2030"/>
      <c r="E2030"/>
      <c r="F2030"/>
      <c r="G2030" s="339"/>
      <c r="H2030"/>
    </row>
    <row r="2031" spans="3:8" x14ac:dyDescent="0.2">
      <c r="C2031"/>
      <c r="D2031"/>
      <c r="E2031"/>
      <c r="F2031"/>
      <c r="G2031" s="339"/>
      <c r="H2031"/>
    </row>
    <row r="2032" spans="3:8" x14ac:dyDescent="0.2">
      <c r="C2032"/>
      <c r="D2032"/>
      <c r="E2032"/>
      <c r="F2032"/>
      <c r="G2032" s="339"/>
      <c r="H2032"/>
    </row>
    <row r="2033" spans="3:8" x14ac:dyDescent="0.2">
      <c r="C2033"/>
      <c r="D2033"/>
      <c r="E2033"/>
      <c r="F2033"/>
      <c r="G2033" s="339"/>
      <c r="H2033"/>
    </row>
    <row r="2034" spans="3:8" x14ac:dyDescent="0.2">
      <c r="C2034"/>
      <c r="D2034"/>
      <c r="E2034"/>
      <c r="F2034"/>
      <c r="G2034" s="339"/>
      <c r="H2034"/>
    </row>
    <row r="2035" spans="3:8" x14ac:dyDescent="0.2">
      <c r="C2035"/>
      <c r="D2035"/>
      <c r="E2035"/>
      <c r="F2035"/>
      <c r="G2035" s="339"/>
      <c r="H2035"/>
    </row>
    <row r="2036" spans="3:8" x14ac:dyDescent="0.2">
      <c r="C2036"/>
      <c r="D2036"/>
      <c r="E2036"/>
      <c r="F2036"/>
      <c r="G2036" s="339"/>
      <c r="H2036"/>
    </row>
    <row r="2037" spans="3:8" x14ac:dyDescent="0.2">
      <c r="C2037"/>
      <c r="D2037"/>
      <c r="E2037"/>
      <c r="F2037"/>
      <c r="G2037" s="339"/>
      <c r="H2037"/>
    </row>
    <row r="2038" spans="3:8" x14ac:dyDescent="0.2">
      <c r="C2038"/>
      <c r="D2038"/>
      <c r="E2038"/>
      <c r="F2038"/>
      <c r="G2038" s="339"/>
      <c r="H2038"/>
    </row>
    <row r="2039" spans="3:8" x14ac:dyDescent="0.2">
      <c r="C2039"/>
      <c r="D2039"/>
      <c r="E2039"/>
      <c r="F2039"/>
      <c r="G2039" s="339"/>
      <c r="H2039"/>
    </row>
    <row r="2040" spans="3:8" x14ac:dyDescent="0.2">
      <c r="C2040"/>
      <c r="D2040"/>
      <c r="E2040"/>
      <c r="F2040"/>
      <c r="G2040" s="339"/>
      <c r="H2040"/>
    </row>
    <row r="2041" spans="3:8" x14ac:dyDescent="0.2">
      <c r="C2041"/>
      <c r="D2041"/>
      <c r="E2041"/>
      <c r="F2041"/>
      <c r="G2041" s="339"/>
      <c r="H2041"/>
    </row>
    <row r="2042" spans="3:8" x14ac:dyDescent="0.2">
      <c r="C2042"/>
      <c r="D2042"/>
      <c r="E2042"/>
      <c r="F2042"/>
      <c r="G2042" s="339"/>
      <c r="H2042"/>
    </row>
    <row r="2043" spans="3:8" x14ac:dyDescent="0.2">
      <c r="C2043"/>
      <c r="D2043"/>
      <c r="E2043"/>
      <c r="F2043"/>
      <c r="G2043" s="339"/>
      <c r="H2043"/>
    </row>
    <row r="2044" spans="3:8" x14ac:dyDescent="0.2">
      <c r="C2044"/>
      <c r="D2044"/>
      <c r="E2044"/>
      <c r="F2044"/>
      <c r="G2044" s="339"/>
      <c r="H2044"/>
    </row>
    <row r="2045" spans="3:8" x14ac:dyDescent="0.2">
      <c r="C2045"/>
      <c r="D2045"/>
      <c r="E2045"/>
      <c r="F2045"/>
      <c r="G2045" s="339"/>
      <c r="H2045"/>
    </row>
    <row r="2046" spans="3:8" x14ac:dyDescent="0.2">
      <c r="C2046"/>
      <c r="D2046"/>
      <c r="E2046"/>
      <c r="F2046"/>
      <c r="G2046" s="339"/>
      <c r="H2046"/>
    </row>
    <row r="2047" spans="3:8" x14ac:dyDescent="0.2">
      <c r="C2047"/>
      <c r="D2047"/>
      <c r="E2047"/>
      <c r="F2047"/>
      <c r="G2047" s="339"/>
      <c r="H2047"/>
    </row>
    <row r="2048" spans="3:8" x14ac:dyDescent="0.2">
      <c r="C2048"/>
      <c r="D2048"/>
      <c r="E2048"/>
      <c r="F2048"/>
      <c r="G2048" s="339"/>
      <c r="H2048"/>
    </row>
    <row r="2049" spans="3:8" x14ac:dyDescent="0.2">
      <c r="C2049"/>
      <c r="D2049"/>
      <c r="E2049"/>
      <c r="F2049"/>
      <c r="G2049" s="339"/>
      <c r="H2049"/>
    </row>
    <row r="2050" spans="3:8" x14ac:dyDescent="0.2">
      <c r="C2050"/>
      <c r="D2050"/>
      <c r="E2050"/>
      <c r="F2050"/>
      <c r="G2050" s="339"/>
      <c r="H2050"/>
    </row>
    <row r="2051" spans="3:8" x14ac:dyDescent="0.2">
      <c r="C2051"/>
      <c r="D2051"/>
      <c r="E2051"/>
      <c r="F2051"/>
      <c r="G2051" s="339"/>
      <c r="H2051"/>
    </row>
    <row r="2052" spans="3:8" x14ac:dyDescent="0.2">
      <c r="C2052"/>
      <c r="D2052"/>
      <c r="E2052"/>
      <c r="F2052"/>
      <c r="G2052" s="339"/>
      <c r="H2052"/>
    </row>
    <row r="2053" spans="3:8" x14ac:dyDescent="0.2">
      <c r="C2053"/>
      <c r="D2053"/>
      <c r="E2053"/>
      <c r="F2053"/>
      <c r="G2053" s="339"/>
      <c r="H2053"/>
    </row>
    <row r="2054" spans="3:8" x14ac:dyDescent="0.2">
      <c r="C2054"/>
      <c r="D2054"/>
      <c r="E2054"/>
      <c r="F2054"/>
      <c r="G2054" s="339"/>
      <c r="H2054"/>
    </row>
    <row r="2055" spans="3:8" x14ac:dyDescent="0.2">
      <c r="C2055"/>
      <c r="D2055"/>
      <c r="E2055"/>
      <c r="F2055"/>
      <c r="G2055" s="339"/>
      <c r="H2055"/>
    </row>
    <row r="2056" spans="3:8" x14ac:dyDescent="0.2">
      <c r="C2056"/>
      <c r="D2056"/>
      <c r="E2056"/>
      <c r="F2056"/>
      <c r="G2056" s="339"/>
      <c r="H2056"/>
    </row>
    <row r="2057" spans="3:8" x14ac:dyDescent="0.2">
      <c r="C2057"/>
      <c r="D2057"/>
      <c r="E2057"/>
      <c r="F2057"/>
      <c r="G2057" s="339"/>
      <c r="H2057"/>
    </row>
    <row r="2058" spans="3:8" x14ac:dyDescent="0.2">
      <c r="C2058"/>
      <c r="D2058"/>
      <c r="E2058"/>
      <c r="F2058"/>
      <c r="G2058" s="339"/>
      <c r="H2058"/>
    </row>
    <row r="2059" spans="3:8" x14ac:dyDescent="0.2">
      <c r="C2059"/>
      <c r="D2059"/>
      <c r="E2059"/>
      <c r="F2059"/>
      <c r="G2059" s="339"/>
      <c r="H2059"/>
    </row>
    <row r="2060" spans="3:8" x14ac:dyDescent="0.2">
      <c r="C2060"/>
      <c r="D2060"/>
      <c r="E2060"/>
      <c r="F2060"/>
      <c r="G2060" s="339"/>
      <c r="H2060"/>
    </row>
    <row r="2061" spans="3:8" x14ac:dyDescent="0.2">
      <c r="C2061"/>
      <c r="D2061"/>
      <c r="E2061"/>
      <c r="F2061"/>
      <c r="G2061" s="339"/>
      <c r="H2061"/>
    </row>
    <row r="2062" spans="3:8" x14ac:dyDescent="0.2">
      <c r="C2062"/>
      <c r="D2062"/>
      <c r="E2062"/>
      <c r="F2062"/>
      <c r="G2062" s="339"/>
      <c r="H2062"/>
    </row>
    <row r="2063" spans="3:8" x14ac:dyDescent="0.2">
      <c r="C2063"/>
      <c r="D2063"/>
      <c r="E2063"/>
      <c r="F2063"/>
      <c r="G2063" s="339"/>
      <c r="H2063"/>
    </row>
    <row r="2064" spans="3:8" x14ac:dyDescent="0.2">
      <c r="C2064"/>
      <c r="D2064"/>
      <c r="E2064"/>
      <c r="F2064"/>
      <c r="G2064" s="339"/>
      <c r="H2064"/>
    </row>
    <row r="2065" spans="3:8" x14ac:dyDescent="0.2">
      <c r="C2065"/>
      <c r="D2065"/>
      <c r="E2065"/>
      <c r="F2065"/>
      <c r="G2065" s="339"/>
      <c r="H2065"/>
    </row>
    <row r="2066" spans="3:8" x14ac:dyDescent="0.2">
      <c r="C2066"/>
      <c r="D2066"/>
      <c r="E2066"/>
      <c r="F2066"/>
      <c r="G2066" s="339"/>
      <c r="H2066"/>
    </row>
    <row r="2067" spans="3:8" x14ac:dyDescent="0.2">
      <c r="C2067"/>
      <c r="D2067"/>
      <c r="E2067"/>
      <c r="F2067"/>
      <c r="G2067" s="339"/>
      <c r="H2067"/>
    </row>
    <row r="2068" spans="3:8" x14ac:dyDescent="0.2">
      <c r="C2068"/>
      <c r="D2068"/>
      <c r="E2068"/>
      <c r="F2068"/>
      <c r="G2068" s="339"/>
      <c r="H2068"/>
    </row>
    <row r="2069" spans="3:8" x14ac:dyDescent="0.2">
      <c r="C2069"/>
      <c r="D2069"/>
      <c r="E2069"/>
      <c r="F2069"/>
      <c r="G2069" s="339"/>
      <c r="H2069"/>
    </row>
    <row r="2070" spans="3:8" x14ac:dyDescent="0.2">
      <c r="C2070"/>
      <c r="D2070"/>
      <c r="E2070"/>
      <c r="F2070"/>
      <c r="G2070" s="339"/>
      <c r="H2070"/>
    </row>
    <row r="2071" spans="3:8" x14ac:dyDescent="0.2">
      <c r="C2071"/>
      <c r="D2071"/>
      <c r="E2071"/>
      <c r="F2071"/>
      <c r="G2071" s="339"/>
      <c r="H2071"/>
    </row>
    <row r="2072" spans="3:8" x14ac:dyDescent="0.2">
      <c r="C2072"/>
      <c r="D2072"/>
      <c r="E2072"/>
      <c r="F2072"/>
      <c r="G2072" s="339"/>
      <c r="H2072"/>
    </row>
    <row r="2073" spans="3:8" x14ac:dyDescent="0.2">
      <c r="C2073"/>
      <c r="D2073"/>
      <c r="E2073"/>
      <c r="F2073"/>
      <c r="G2073" s="339"/>
      <c r="H2073"/>
    </row>
    <row r="2074" spans="3:8" x14ac:dyDescent="0.2">
      <c r="C2074"/>
      <c r="D2074"/>
      <c r="E2074"/>
      <c r="F2074"/>
      <c r="G2074" s="339"/>
      <c r="H2074"/>
    </row>
    <row r="2075" spans="3:8" x14ac:dyDescent="0.2">
      <c r="C2075"/>
      <c r="D2075"/>
      <c r="E2075"/>
      <c r="F2075"/>
      <c r="G2075" s="339"/>
      <c r="H2075"/>
    </row>
    <row r="2076" spans="3:8" x14ac:dyDescent="0.2">
      <c r="C2076"/>
      <c r="D2076"/>
      <c r="E2076"/>
      <c r="F2076"/>
      <c r="G2076" s="339"/>
      <c r="H2076"/>
    </row>
    <row r="2077" spans="3:8" x14ac:dyDescent="0.2">
      <c r="C2077"/>
      <c r="D2077"/>
      <c r="E2077"/>
      <c r="F2077"/>
      <c r="G2077" s="339"/>
      <c r="H2077"/>
    </row>
    <row r="2078" spans="3:8" x14ac:dyDescent="0.2">
      <c r="C2078"/>
      <c r="D2078"/>
      <c r="E2078"/>
      <c r="F2078"/>
      <c r="G2078" s="339"/>
      <c r="H2078"/>
    </row>
    <row r="2079" spans="3:8" x14ac:dyDescent="0.2">
      <c r="C2079"/>
      <c r="D2079"/>
      <c r="E2079"/>
      <c r="F2079"/>
      <c r="G2079" s="339"/>
      <c r="H2079"/>
    </row>
    <row r="2080" spans="3:8" x14ac:dyDescent="0.2">
      <c r="C2080"/>
      <c r="D2080"/>
      <c r="E2080"/>
      <c r="F2080"/>
      <c r="G2080" s="339"/>
      <c r="H2080"/>
    </row>
    <row r="2081" spans="3:8" x14ac:dyDescent="0.2">
      <c r="C2081"/>
      <c r="D2081"/>
      <c r="E2081"/>
      <c r="F2081"/>
      <c r="G2081" s="339"/>
      <c r="H2081"/>
    </row>
    <row r="2082" spans="3:8" x14ac:dyDescent="0.2">
      <c r="C2082"/>
      <c r="D2082"/>
      <c r="E2082"/>
      <c r="F2082"/>
      <c r="G2082" s="339"/>
      <c r="H2082"/>
    </row>
    <row r="2083" spans="3:8" x14ac:dyDescent="0.2">
      <c r="C2083"/>
      <c r="D2083"/>
      <c r="E2083"/>
      <c r="F2083"/>
      <c r="G2083" s="339"/>
      <c r="H2083"/>
    </row>
    <row r="2084" spans="3:8" x14ac:dyDescent="0.2">
      <c r="C2084"/>
      <c r="D2084"/>
      <c r="E2084"/>
      <c r="F2084"/>
      <c r="G2084" s="339"/>
      <c r="H2084"/>
    </row>
    <row r="2085" spans="3:8" x14ac:dyDescent="0.2">
      <c r="C2085"/>
      <c r="D2085"/>
      <c r="E2085"/>
      <c r="F2085"/>
      <c r="G2085" s="339"/>
      <c r="H2085"/>
    </row>
    <row r="2086" spans="3:8" x14ac:dyDescent="0.2">
      <c r="C2086"/>
      <c r="D2086"/>
      <c r="E2086"/>
      <c r="F2086"/>
      <c r="G2086" s="339"/>
      <c r="H2086"/>
    </row>
    <row r="2087" spans="3:8" x14ac:dyDescent="0.2">
      <c r="C2087"/>
      <c r="D2087"/>
      <c r="E2087"/>
      <c r="F2087"/>
      <c r="G2087" s="339"/>
      <c r="H2087"/>
    </row>
    <row r="2088" spans="3:8" x14ac:dyDescent="0.2">
      <c r="C2088"/>
      <c r="D2088"/>
      <c r="E2088"/>
      <c r="F2088"/>
      <c r="G2088" s="339"/>
      <c r="H2088"/>
    </row>
    <row r="2089" spans="3:8" x14ac:dyDescent="0.2">
      <c r="C2089"/>
      <c r="D2089"/>
      <c r="E2089"/>
      <c r="F2089"/>
      <c r="G2089" s="339"/>
      <c r="H2089"/>
    </row>
    <row r="2090" spans="3:8" x14ac:dyDescent="0.2">
      <c r="C2090"/>
      <c r="D2090"/>
      <c r="E2090"/>
      <c r="F2090"/>
      <c r="G2090" s="339"/>
      <c r="H2090"/>
    </row>
    <row r="2091" spans="3:8" x14ac:dyDescent="0.2">
      <c r="C2091"/>
      <c r="D2091"/>
      <c r="E2091"/>
      <c r="F2091"/>
      <c r="G2091" s="339"/>
      <c r="H2091"/>
    </row>
    <row r="2092" spans="3:8" x14ac:dyDescent="0.2">
      <c r="C2092"/>
      <c r="D2092"/>
      <c r="E2092"/>
      <c r="F2092"/>
      <c r="G2092" s="339"/>
      <c r="H2092"/>
    </row>
    <row r="2093" spans="3:8" x14ac:dyDescent="0.2">
      <c r="C2093"/>
      <c r="D2093"/>
      <c r="E2093"/>
      <c r="F2093"/>
      <c r="G2093" s="339"/>
      <c r="H2093"/>
    </row>
    <row r="2094" spans="3:8" x14ac:dyDescent="0.2">
      <c r="C2094"/>
      <c r="D2094"/>
      <c r="E2094"/>
      <c r="F2094"/>
      <c r="G2094" s="339"/>
      <c r="H2094"/>
    </row>
    <row r="2095" spans="3:8" x14ac:dyDescent="0.2">
      <c r="C2095"/>
      <c r="D2095"/>
      <c r="E2095"/>
      <c r="F2095"/>
      <c r="G2095" s="339"/>
      <c r="H2095"/>
    </row>
    <row r="2096" spans="3:8" x14ac:dyDescent="0.2">
      <c r="C2096"/>
      <c r="D2096"/>
      <c r="E2096"/>
      <c r="F2096"/>
      <c r="G2096" s="339"/>
      <c r="H2096"/>
    </row>
    <row r="2097" spans="3:8" x14ac:dyDescent="0.2">
      <c r="C2097"/>
      <c r="D2097"/>
      <c r="E2097"/>
      <c r="F2097"/>
      <c r="G2097" s="339"/>
      <c r="H2097"/>
    </row>
    <row r="2098" spans="3:8" x14ac:dyDescent="0.2">
      <c r="C2098"/>
      <c r="D2098"/>
      <c r="E2098"/>
      <c r="F2098"/>
      <c r="G2098" s="339"/>
      <c r="H2098"/>
    </row>
    <row r="2099" spans="3:8" x14ac:dyDescent="0.2">
      <c r="C2099"/>
      <c r="D2099"/>
      <c r="E2099"/>
      <c r="F2099"/>
      <c r="G2099" s="339"/>
      <c r="H2099"/>
    </row>
    <row r="2100" spans="3:8" x14ac:dyDescent="0.2">
      <c r="C2100"/>
      <c r="D2100"/>
      <c r="E2100"/>
      <c r="F2100"/>
      <c r="G2100" s="339"/>
      <c r="H2100"/>
    </row>
    <row r="2101" spans="3:8" x14ac:dyDescent="0.2">
      <c r="C2101"/>
      <c r="D2101"/>
      <c r="E2101"/>
      <c r="F2101"/>
      <c r="G2101" s="339"/>
      <c r="H2101"/>
    </row>
    <row r="2102" spans="3:8" x14ac:dyDescent="0.2">
      <c r="C2102"/>
      <c r="D2102"/>
      <c r="E2102"/>
      <c r="F2102"/>
      <c r="G2102" s="339"/>
      <c r="H2102"/>
    </row>
    <row r="2103" spans="3:8" x14ac:dyDescent="0.2">
      <c r="C2103"/>
      <c r="D2103"/>
      <c r="E2103"/>
      <c r="F2103"/>
      <c r="G2103" s="339"/>
      <c r="H2103"/>
    </row>
    <row r="2104" spans="3:8" x14ac:dyDescent="0.2">
      <c r="C2104"/>
      <c r="D2104"/>
      <c r="E2104"/>
      <c r="F2104"/>
      <c r="G2104" s="339"/>
      <c r="H2104"/>
    </row>
    <row r="2105" spans="3:8" x14ac:dyDescent="0.2">
      <c r="C2105"/>
      <c r="D2105"/>
      <c r="E2105"/>
      <c r="F2105"/>
      <c r="G2105" s="339"/>
      <c r="H2105"/>
    </row>
    <row r="2106" spans="3:8" x14ac:dyDescent="0.2">
      <c r="C2106"/>
      <c r="D2106"/>
      <c r="E2106"/>
      <c r="F2106"/>
      <c r="G2106" s="339"/>
      <c r="H2106"/>
    </row>
    <row r="2107" spans="3:8" x14ac:dyDescent="0.2">
      <c r="C2107"/>
      <c r="D2107"/>
      <c r="E2107"/>
      <c r="F2107"/>
      <c r="G2107" s="339"/>
      <c r="H2107"/>
    </row>
    <row r="2108" spans="3:8" x14ac:dyDescent="0.2">
      <c r="C2108"/>
      <c r="D2108"/>
      <c r="E2108"/>
      <c r="F2108"/>
      <c r="G2108" s="339"/>
      <c r="H2108"/>
    </row>
    <row r="2109" spans="3:8" x14ac:dyDescent="0.2">
      <c r="C2109"/>
      <c r="D2109"/>
      <c r="E2109"/>
      <c r="F2109"/>
      <c r="G2109" s="339"/>
      <c r="H2109"/>
    </row>
    <row r="2110" spans="3:8" x14ac:dyDescent="0.2">
      <c r="C2110"/>
      <c r="D2110"/>
      <c r="E2110"/>
      <c r="F2110"/>
      <c r="G2110" s="339"/>
      <c r="H2110"/>
    </row>
    <row r="2111" spans="3:8" x14ac:dyDescent="0.2">
      <c r="C2111"/>
      <c r="D2111"/>
      <c r="E2111"/>
      <c r="F2111"/>
      <c r="G2111" s="339"/>
      <c r="H2111"/>
    </row>
    <row r="2112" spans="3:8" x14ac:dyDescent="0.2">
      <c r="C2112"/>
      <c r="D2112"/>
      <c r="E2112"/>
      <c r="F2112"/>
      <c r="G2112" s="339"/>
      <c r="H2112"/>
    </row>
    <row r="2113" spans="3:8" x14ac:dyDescent="0.2">
      <c r="C2113"/>
      <c r="D2113"/>
      <c r="E2113"/>
      <c r="F2113"/>
      <c r="G2113" s="339"/>
      <c r="H2113"/>
    </row>
    <row r="2114" spans="3:8" x14ac:dyDescent="0.2">
      <c r="C2114"/>
      <c r="D2114"/>
      <c r="E2114"/>
      <c r="F2114"/>
      <c r="G2114" s="339"/>
      <c r="H2114"/>
    </row>
    <row r="2115" spans="3:8" x14ac:dyDescent="0.2">
      <c r="C2115"/>
      <c r="D2115"/>
      <c r="E2115"/>
      <c r="F2115"/>
      <c r="G2115" s="339"/>
      <c r="H2115"/>
    </row>
    <row r="2116" spans="3:8" x14ac:dyDescent="0.2">
      <c r="C2116"/>
      <c r="D2116"/>
      <c r="E2116"/>
      <c r="F2116"/>
      <c r="G2116" s="339"/>
      <c r="H2116"/>
    </row>
    <row r="2117" spans="3:8" x14ac:dyDescent="0.2">
      <c r="C2117"/>
      <c r="D2117"/>
      <c r="E2117"/>
      <c r="F2117"/>
      <c r="G2117" s="339"/>
      <c r="H2117"/>
    </row>
    <row r="2118" spans="3:8" x14ac:dyDescent="0.2">
      <c r="C2118"/>
      <c r="D2118"/>
      <c r="E2118"/>
      <c r="F2118"/>
      <c r="G2118" s="339"/>
      <c r="H2118"/>
    </row>
    <row r="2119" spans="3:8" x14ac:dyDescent="0.2">
      <c r="C2119"/>
      <c r="D2119"/>
      <c r="E2119"/>
      <c r="F2119"/>
      <c r="G2119" s="339"/>
      <c r="H2119"/>
    </row>
    <row r="2120" spans="3:8" x14ac:dyDescent="0.2">
      <c r="C2120"/>
      <c r="D2120"/>
      <c r="E2120"/>
      <c r="F2120"/>
      <c r="G2120" s="339"/>
      <c r="H2120"/>
    </row>
    <row r="2121" spans="3:8" x14ac:dyDescent="0.2">
      <c r="C2121"/>
      <c r="D2121"/>
      <c r="E2121"/>
      <c r="F2121"/>
      <c r="G2121" s="339"/>
      <c r="H2121"/>
    </row>
    <row r="2122" spans="3:8" x14ac:dyDescent="0.2">
      <c r="C2122"/>
      <c r="D2122"/>
      <c r="E2122"/>
      <c r="F2122"/>
      <c r="G2122" s="339"/>
      <c r="H2122"/>
    </row>
    <row r="2123" spans="3:8" x14ac:dyDescent="0.2">
      <c r="C2123"/>
      <c r="D2123"/>
      <c r="E2123"/>
      <c r="F2123"/>
      <c r="G2123" s="339"/>
      <c r="H2123"/>
    </row>
    <row r="2124" spans="3:8" x14ac:dyDescent="0.2">
      <c r="C2124"/>
      <c r="D2124"/>
      <c r="E2124"/>
      <c r="F2124"/>
      <c r="G2124" s="339"/>
      <c r="H2124"/>
    </row>
    <row r="2125" spans="3:8" x14ac:dyDescent="0.2">
      <c r="C2125"/>
      <c r="D2125"/>
      <c r="E2125"/>
      <c r="F2125"/>
      <c r="G2125" s="339"/>
      <c r="H2125"/>
    </row>
    <row r="2126" spans="3:8" x14ac:dyDescent="0.2">
      <c r="C2126"/>
      <c r="D2126"/>
      <c r="E2126"/>
      <c r="F2126"/>
      <c r="G2126" s="339"/>
      <c r="H2126"/>
    </row>
    <row r="2127" spans="3:8" x14ac:dyDescent="0.2">
      <c r="C2127"/>
      <c r="D2127"/>
      <c r="E2127"/>
      <c r="F2127"/>
      <c r="G2127" s="339"/>
      <c r="H2127"/>
    </row>
    <row r="2128" spans="3:8" x14ac:dyDescent="0.2">
      <c r="C2128"/>
      <c r="D2128"/>
      <c r="E2128"/>
      <c r="F2128"/>
      <c r="G2128" s="339"/>
      <c r="H2128"/>
    </row>
    <row r="2129" spans="3:8" x14ac:dyDescent="0.2">
      <c r="C2129"/>
      <c r="D2129"/>
      <c r="E2129"/>
      <c r="F2129"/>
      <c r="G2129" s="339"/>
      <c r="H2129"/>
    </row>
    <row r="2130" spans="3:8" x14ac:dyDescent="0.2">
      <c r="C2130"/>
      <c r="D2130"/>
      <c r="E2130"/>
      <c r="F2130"/>
      <c r="G2130" s="339"/>
      <c r="H2130"/>
    </row>
    <row r="2131" spans="3:8" x14ac:dyDescent="0.2">
      <c r="C2131"/>
      <c r="D2131"/>
      <c r="E2131"/>
      <c r="F2131"/>
      <c r="G2131" s="339"/>
      <c r="H2131"/>
    </row>
    <row r="2132" spans="3:8" x14ac:dyDescent="0.2">
      <c r="C2132"/>
      <c r="D2132"/>
      <c r="E2132"/>
      <c r="F2132"/>
      <c r="G2132" s="339"/>
      <c r="H2132"/>
    </row>
    <row r="2133" spans="3:8" x14ac:dyDescent="0.2">
      <c r="C2133"/>
      <c r="D2133"/>
      <c r="E2133"/>
      <c r="F2133"/>
      <c r="G2133" s="339"/>
      <c r="H2133"/>
    </row>
    <row r="2134" spans="3:8" x14ac:dyDescent="0.2">
      <c r="C2134"/>
      <c r="D2134"/>
      <c r="E2134"/>
      <c r="F2134"/>
      <c r="G2134" s="339"/>
      <c r="H2134"/>
    </row>
    <row r="2135" spans="3:8" x14ac:dyDescent="0.2">
      <c r="C2135"/>
      <c r="D2135"/>
      <c r="E2135"/>
      <c r="F2135"/>
      <c r="G2135" s="339"/>
      <c r="H2135"/>
    </row>
    <row r="2136" spans="3:8" x14ac:dyDescent="0.2">
      <c r="C2136"/>
      <c r="D2136"/>
      <c r="E2136"/>
      <c r="F2136"/>
      <c r="G2136" s="339"/>
      <c r="H2136"/>
    </row>
    <row r="2137" spans="3:8" x14ac:dyDescent="0.2">
      <c r="C2137"/>
      <c r="D2137"/>
      <c r="E2137"/>
      <c r="F2137"/>
      <c r="G2137" s="339"/>
      <c r="H2137"/>
    </row>
    <row r="2138" spans="3:8" x14ac:dyDescent="0.2">
      <c r="C2138"/>
      <c r="D2138"/>
      <c r="E2138"/>
      <c r="F2138"/>
      <c r="G2138" s="339"/>
      <c r="H2138"/>
    </row>
    <row r="2139" spans="3:8" x14ac:dyDescent="0.2">
      <c r="C2139"/>
      <c r="D2139"/>
      <c r="E2139"/>
      <c r="F2139"/>
      <c r="G2139" s="339"/>
      <c r="H2139"/>
    </row>
    <row r="2140" spans="3:8" x14ac:dyDescent="0.2">
      <c r="C2140"/>
      <c r="D2140"/>
      <c r="E2140"/>
      <c r="F2140"/>
      <c r="G2140" s="339"/>
      <c r="H2140"/>
    </row>
    <row r="2141" spans="3:8" x14ac:dyDescent="0.2">
      <c r="C2141"/>
      <c r="D2141"/>
      <c r="E2141"/>
      <c r="F2141"/>
      <c r="G2141" s="339"/>
      <c r="H2141"/>
    </row>
    <row r="2142" spans="3:8" x14ac:dyDescent="0.2">
      <c r="C2142"/>
      <c r="D2142"/>
      <c r="E2142"/>
      <c r="F2142"/>
      <c r="G2142" s="339"/>
      <c r="H2142"/>
    </row>
    <row r="2143" spans="3:8" x14ac:dyDescent="0.2">
      <c r="C2143"/>
      <c r="D2143"/>
      <c r="E2143"/>
      <c r="F2143"/>
      <c r="G2143" s="339"/>
      <c r="H2143"/>
    </row>
    <row r="2144" spans="3:8" x14ac:dyDescent="0.2">
      <c r="C2144"/>
      <c r="D2144"/>
      <c r="E2144"/>
      <c r="F2144"/>
      <c r="G2144" s="339"/>
      <c r="H2144"/>
    </row>
    <row r="2145" spans="3:8" x14ac:dyDescent="0.2">
      <c r="C2145"/>
      <c r="D2145"/>
      <c r="E2145"/>
      <c r="F2145"/>
      <c r="G2145" s="339"/>
      <c r="H2145"/>
    </row>
    <row r="2146" spans="3:8" x14ac:dyDescent="0.2">
      <c r="C2146"/>
      <c r="D2146"/>
      <c r="E2146"/>
      <c r="F2146"/>
      <c r="G2146" s="339"/>
      <c r="H2146"/>
    </row>
    <row r="2147" spans="3:8" x14ac:dyDescent="0.2">
      <c r="C2147"/>
      <c r="D2147"/>
      <c r="E2147"/>
      <c r="F2147"/>
      <c r="G2147" s="339"/>
      <c r="H2147"/>
    </row>
    <row r="2148" spans="3:8" x14ac:dyDescent="0.2">
      <c r="C2148"/>
      <c r="D2148"/>
      <c r="E2148"/>
      <c r="F2148"/>
      <c r="G2148" s="339"/>
      <c r="H2148"/>
    </row>
    <row r="2149" spans="3:8" x14ac:dyDescent="0.2">
      <c r="C2149"/>
      <c r="D2149"/>
      <c r="E2149"/>
      <c r="F2149"/>
      <c r="G2149" s="339"/>
      <c r="H2149"/>
    </row>
    <row r="2150" spans="3:8" x14ac:dyDescent="0.2">
      <c r="C2150"/>
      <c r="D2150"/>
      <c r="E2150"/>
      <c r="F2150"/>
      <c r="G2150" s="339"/>
      <c r="H2150"/>
    </row>
    <row r="2151" spans="3:8" x14ac:dyDescent="0.2">
      <c r="C2151"/>
      <c r="D2151"/>
      <c r="E2151"/>
      <c r="F2151"/>
      <c r="G2151" s="339"/>
      <c r="H2151"/>
    </row>
    <row r="2152" spans="3:8" x14ac:dyDescent="0.2">
      <c r="C2152"/>
      <c r="D2152"/>
      <c r="E2152"/>
      <c r="F2152"/>
      <c r="G2152" s="339"/>
      <c r="H2152"/>
    </row>
    <row r="2153" spans="3:8" x14ac:dyDescent="0.2">
      <c r="C2153"/>
      <c r="D2153"/>
      <c r="E2153"/>
      <c r="F2153"/>
      <c r="G2153" s="339"/>
      <c r="H2153"/>
    </row>
    <row r="2154" spans="3:8" x14ac:dyDescent="0.2">
      <c r="C2154"/>
      <c r="D2154"/>
      <c r="E2154"/>
      <c r="F2154"/>
      <c r="G2154" s="339"/>
      <c r="H2154"/>
    </row>
    <row r="2155" spans="3:8" x14ac:dyDescent="0.2">
      <c r="C2155"/>
      <c r="D2155"/>
      <c r="E2155"/>
      <c r="F2155"/>
      <c r="G2155" s="339"/>
      <c r="H2155"/>
    </row>
    <row r="2156" spans="3:8" x14ac:dyDescent="0.2">
      <c r="C2156"/>
      <c r="D2156"/>
      <c r="E2156"/>
      <c r="F2156"/>
      <c r="G2156" s="339"/>
      <c r="H2156"/>
    </row>
    <row r="2157" spans="3:8" x14ac:dyDescent="0.2">
      <c r="C2157"/>
      <c r="D2157"/>
      <c r="E2157"/>
      <c r="F2157"/>
      <c r="G2157" s="339"/>
      <c r="H2157"/>
    </row>
    <row r="2158" spans="3:8" x14ac:dyDescent="0.2">
      <c r="C2158"/>
      <c r="D2158"/>
      <c r="E2158"/>
      <c r="F2158"/>
      <c r="G2158" s="339"/>
      <c r="H2158"/>
    </row>
    <row r="2159" spans="3:8" x14ac:dyDescent="0.2">
      <c r="C2159"/>
      <c r="D2159"/>
      <c r="E2159"/>
      <c r="F2159"/>
      <c r="G2159" s="339"/>
      <c r="H2159"/>
    </row>
    <row r="2160" spans="3:8" x14ac:dyDescent="0.2">
      <c r="C2160"/>
      <c r="D2160"/>
      <c r="E2160"/>
      <c r="F2160"/>
      <c r="G2160" s="339"/>
      <c r="H2160"/>
    </row>
    <row r="2161" spans="3:8" x14ac:dyDescent="0.2">
      <c r="C2161"/>
      <c r="D2161"/>
      <c r="E2161"/>
      <c r="F2161"/>
      <c r="G2161" s="339"/>
      <c r="H2161"/>
    </row>
    <row r="2162" spans="3:8" x14ac:dyDescent="0.2">
      <c r="C2162"/>
      <c r="D2162"/>
      <c r="E2162"/>
      <c r="F2162"/>
      <c r="G2162" s="339"/>
      <c r="H2162"/>
    </row>
    <row r="2163" spans="3:8" x14ac:dyDescent="0.2">
      <c r="C2163"/>
      <c r="D2163"/>
      <c r="E2163"/>
      <c r="F2163"/>
      <c r="G2163" s="339"/>
      <c r="H2163"/>
    </row>
    <row r="2164" spans="3:8" x14ac:dyDescent="0.2">
      <c r="C2164"/>
      <c r="D2164"/>
      <c r="E2164"/>
      <c r="F2164"/>
      <c r="G2164" s="339"/>
      <c r="H2164"/>
    </row>
    <row r="2165" spans="3:8" x14ac:dyDescent="0.2">
      <c r="C2165"/>
      <c r="D2165"/>
      <c r="E2165"/>
      <c r="F2165"/>
      <c r="G2165" s="339"/>
      <c r="H2165"/>
    </row>
    <row r="2166" spans="3:8" x14ac:dyDescent="0.2">
      <c r="C2166"/>
      <c r="D2166"/>
      <c r="E2166"/>
      <c r="F2166"/>
      <c r="G2166" s="339"/>
      <c r="H2166"/>
    </row>
    <row r="2167" spans="3:8" x14ac:dyDescent="0.2">
      <c r="C2167"/>
      <c r="D2167"/>
      <c r="E2167"/>
      <c r="F2167"/>
      <c r="G2167" s="339"/>
      <c r="H2167"/>
    </row>
    <row r="2168" spans="3:8" x14ac:dyDescent="0.2">
      <c r="C2168"/>
      <c r="D2168"/>
      <c r="E2168"/>
      <c r="F2168"/>
      <c r="G2168" s="339"/>
      <c r="H2168"/>
    </row>
    <row r="2169" spans="3:8" x14ac:dyDescent="0.2">
      <c r="C2169"/>
      <c r="D2169"/>
      <c r="E2169"/>
      <c r="F2169"/>
      <c r="G2169" s="339"/>
      <c r="H2169"/>
    </row>
    <row r="2170" spans="3:8" x14ac:dyDescent="0.2">
      <c r="C2170"/>
      <c r="D2170"/>
      <c r="E2170"/>
      <c r="F2170"/>
      <c r="G2170" s="339"/>
      <c r="H2170"/>
    </row>
    <row r="2171" spans="3:8" x14ac:dyDescent="0.2">
      <c r="C2171"/>
      <c r="D2171"/>
      <c r="E2171"/>
      <c r="F2171"/>
      <c r="G2171" s="339"/>
      <c r="H2171"/>
    </row>
    <row r="2172" spans="3:8" x14ac:dyDescent="0.2">
      <c r="C2172"/>
      <c r="D2172"/>
      <c r="E2172"/>
      <c r="F2172"/>
      <c r="G2172" s="339"/>
      <c r="H2172"/>
    </row>
    <row r="2173" spans="3:8" x14ac:dyDescent="0.2">
      <c r="C2173"/>
      <c r="D2173"/>
      <c r="E2173"/>
      <c r="F2173"/>
      <c r="G2173" s="339"/>
      <c r="H2173"/>
    </row>
    <row r="2174" spans="3:8" x14ac:dyDescent="0.2">
      <c r="C2174"/>
      <c r="D2174"/>
      <c r="E2174"/>
      <c r="F2174"/>
      <c r="G2174" s="339"/>
      <c r="H2174"/>
    </row>
    <row r="2175" spans="3:8" x14ac:dyDescent="0.2">
      <c r="C2175"/>
      <c r="D2175"/>
      <c r="E2175"/>
      <c r="F2175"/>
      <c r="G2175" s="339"/>
      <c r="H2175"/>
    </row>
    <row r="2176" spans="3:8" x14ac:dyDescent="0.2">
      <c r="C2176"/>
      <c r="D2176"/>
      <c r="E2176"/>
      <c r="F2176"/>
      <c r="G2176" s="339"/>
      <c r="H2176"/>
    </row>
    <row r="2177" spans="3:8" x14ac:dyDescent="0.2">
      <c r="C2177"/>
      <c r="D2177"/>
      <c r="E2177"/>
      <c r="F2177"/>
      <c r="G2177" s="339"/>
      <c r="H2177"/>
    </row>
    <row r="2178" spans="3:8" x14ac:dyDescent="0.2">
      <c r="C2178"/>
      <c r="D2178"/>
      <c r="E2178"/>
      <c r="F2178"/>
      <c r="G2178" s="339"/>
      <c r="H2178"/>
    </row>
    <row r="2179" spans="3:8" x14ac:dyDescent="0.2">
      <c r="C2179"/>
      <c r="D2179"/>
      <c r="E2179"/>
      <c r="F2179"/>
      <c r="G2179" s="339"/>
      <c r="H2179"/>
    </row>
    <row r="2180" spans="3:8" x14ac:dyDescent="0.2">
      <c r="C2180"/>
      <c r="D2180"/>
      <c r="E2180"/>
      <c r="F2180"/>
      <c r="G2180" s="339"/>
      <c r="H2180"/>
    </row>
    <row r="2181" spans="3:8" x14ac:dyDescent="0.2">
      <c r="C2181"/>
      <c r="D2181"/>
      <c r="E2181"/>
      <c r="F2181"/>
      <c r="G2181" s="339"/>
      <c r="H2181"/>
    </row>
    <row r="2182" spans="3:8" x14ac:dyDescent="0.2">
      <c r="C2182"/>
      <c r="D2182"/>
      <c r="E2182"/>
      <c r="F2182"/>
      <c r="G2182" s="339"/>
      <c r="H2182"/>
    </row>
    <row r="2183" spans="3:8" x14ac:dyDescent="0.2">
      <c r="C2183"/>
      <c r="D2183"/>
      <c r="E2183"/>
      <c r="F2183"/>
      <c r="G2183" s="339"/>
      <c r="H2183"/>
    </row>
    <row r="2184" spans="3:8" x14ac:dyDescent="0.2">
      <c r="C2184"/>
      <c r="D2184"/>
      <c r="E2184"/>
      <c r="F2184"/>
      <c r="G2184" s="339"/>
      <c r="H2184"/>
    </row>
    <row r="2185" spans="3:8" x14ac:dyDescent="0.2">
      <c r="C2185"/>
      <c r="D2185"/>
      <c r="E2185"/>
      <c r="F2185"/>
      <c r="G2185" s="339"/>
      <c r="H2185"/>
    </row>
    <row r="2186" spans="3:8" x14ac:dyDescent="0.2">
      <c r="C2186"/>
      <c r="D2186"/>
      <c r="E2186"/>
      <c r="F2186"/>
      <c r="G2186" s="339"/>
      <c r="H2186"/>
    </row>
    <row r="2187" spans="3:8" x14ac:dyDescent="0.2">
      <c r="C2187"/>
      <c r="D2187"/>
      <c r="E2187"/>
      <c r="F2187"/>
      <c r="G2187" s="339"/>
      <c r="H2187"/>
    </row>
    <row r="2188" spans="3:8" x14ac:dyDescent="0.2">
      <c r="C2188"/>
      <c r="D2188"/>
      <c r="E2188"/>
      <c r="F2188"/>
      <c r="G2188" s="339"/>
      <c r="H2188"/>
    </row>
    <row r="2189" spans="3:8" x14ac:dyDescent="0.2">
      <c r="C2189"/>
      <c r="D2189"/>
      <c r="E2189"/>
      <c r="F2189"/>
      <c r="G2189" s="339"/>
      <c r="H2189"/>
    </row>
    <row r="2190" spans="3:8" x14ac:dyDescent="0.2">
      <c r="C2190"/>
      <c r="D2190"/>
      <c r="E2190"/>
      <c r="F2190"/>
      <c r="G2190" s="339"/>
      <c r="H2190"/>
    </row>
    <row r="2191" spans="3:8" x14ac:dyDescent="0.2">
      <c r="C2191"/>
      <c r="D2191"/>
      <c r="E2191"/>
      <c r="F2191"/>
      <c r="G2191" s="339"/>
      <c r="H2191"/>
    </row>
    <row r="2192" spans="3:8" x14ac:dyDescent="0.2">
      <c r="C2192"/>
      <c r="D2192"/>
      <c r="E2192"/>
      <c r="F2192"/>
      <c r="G2192" s="339"/>
      <c r="H2192"/>
    </row>
    <row r="2193" spans="3:8" x14ac:dyDescent="0.2">
      <c r="C2193"/>
      <c r="D2193"/>
      <c r="E2193"/>
      <c r="F2193"/>
      <c r="G2193" s="339"/>
      <c r="H2193"/>
    </row>
    <row r="2194" spans="3:8" x14ac:dyDescent="0.2">
      <c r="C2194"/>
      <c r="D2194"/>
      <c r="E2194"/>
      <c r="F2194"/>
      <c r="G2194" s="339"/>
      <c r="H2194"/>
    </row>
    <row r="2195" spans="3:8" x14ac:dyDescent="0.2">
      <c r="C2195"/>
      <c r="D2195"/>
      <c r="E2195"/>
      <c r="F2195"/>
      <c r="G2195" s="339"/>
      <c r="H2195"/>
    </row>
    <row r="2196" spans="3:8" x14ac:dyDescent="0.2">
      <c r="C2196"/>
      <c r="D2196"/>
      <c r="E2196"/>
      <c r="F2196"/>
      <c r="G2196" s="339"/>
      <c r="H2196"/>
    </row>
    <row r="2197" spans="3:8" x14ac:dyDescent="0.2">
      <c r="C2197"/>
      <c r="D2197"/>
      <c r="E2197"/>
      <c r="F2197"/>
      <c r="G2197" s="339"/>
      <c r="H2197"/>
    </row>
    <row r="2198" spans="3:8" x14ac:dyDescent="0.2">
      <c r="C2198"/>
      <c r="D2198"/>
      <c r="E2198"/>
      <c r="F2198"/>
      <c r="G2198" s="339"/>
      <c r="H2198"/>
    </row>
    <row r="2199" spans="3:8" x14ac:dyDescent="0.2">
      <c r="C2199"/>
      <c r="D2199"/>
      <c r="E2199"/>
      <c r="F2199"/>
      <c r="G2199" s="339"/>
      <c r="H2199"/>
    </row>
    <row r="2200" spans="3:8" x14ac:dyDescent="0.2">
      <c r="C2200"/>
      <c r="D2200"/>
      <c r="E2200"/>
      <c r="F2200"/>
      <c r="G2200" s="339"/>
      <c r="H2200"/>
    </row>
    <row r="2201" spans="3:8" x14ac:dyDescent="0.2">
      <c r="C2201"/>
      <c r="D2201"/>
      <c r="E2201"/>
      <c r="F2201"/>
      <c r="G2201" s="339"/>
      <c r="H2201"/>
    </row>
    <row r="2202" spans="3:8" x14ac:dyDescent="0.2">
      <c r="C2202"/>
      <c r="D2202"/>
      <c r="E2202"/>
      <c r="F2202"/>
      <c r="G2202" s="339"/>
      <c r="H2202"/>
    </row>
    <row r="2203" spans="3:8" x14ac:dyDescent="0.2">
      <c r="C2203"/>
      <c r="D2203"/>
      <c r="E2203"/>
      <c r="F2203"/>
      <c r="G2203" s="339"/>
      <c r="H2203"/>
    </row>
    <row r="2204" spans="3:8" x14ac:dyDescent="0.2">
      <c r="C2204"/>
      <c r="D2204"/>
      <c r="E2204"/>
      <c r="F2204"/>
      <c r="G2204" s="339"/>
      <c r="H2204"/>
    </row>
    <row r="2205" spans="3:8" x14ac:dyDescent="0.2">
      <c r="C2205"/>
      <c r="D2205"/>
      <c r="E2205"/>
      <c r="F2205"/>
      <c r="G2205" s="339"/>
      <c r="H2205"/>
    </row>
    <row r="2206" spans="3:8" x14ac:dyDescent="0.2">
      <c r="C2206"/>
      <c r="D2206"/>
      <c r="E2206"/>
      <c r="F2206"/>
      <c r="G2206" s="339"/>
      <c r="H2206"/>
    </row>
    <row r="2207" spans="3:8" x14ac:dyDescent="0.2">
      <c r="C2207"/>
      <c r="D2207"/>
      <c r="E2207"/>
      <c r="F2207"/>
      <c r="G2207" s="339"/>
      <c r="H2207"/>
    </row>
    <row r="2208" spans="3:8" x14ac:dyDescent="0.2">
      <c r="C2208"/>
      <c r="D2208"/>
      <c r="E2208"/>
      <c r="F2208"/>
      <c r="G2208" s="339"/>
      <c r="H2208"/>
    </row>
    <row r="2209" spans="3:8" x14ac:dyDescent="0.2">
      <c r="C2209"/>
      <c r="D2209"/>
      <c r="E2209"/>
      <c r="F2209"/>
      <c r="G2209" s="339"/>
      <c r="H2209"/>
    </row>
    <row r="2210" spans="3:8" x14ac:dyDescent="0.2">
      <c r="C2210"/>
      <c r="D2210"/>
      <c r="E2210"/>
      <c r="F2210"/>
      <c r="G2210" s="339"/>
      <c r="H2210"/>
    </row>
    <row r="2211" spans="3:8" x14ac:dyDescent="0.2">
      <c r="C2211"/>
      <c r="D2211"/>
      <c r="E2211"/>
      <c r="F2211"/>
      <c r="G2211" s="339"/>
      <c r="H2211"/>
    </row>
    <row r="2212" spans="3:8" x14ac:dyDescent="0.2">
      <c r="C2212"/>
      <c r="D2212"/>
      <c r="E2212"/>
      <c r="F2212"/>
      <c r="G2212" s="339"/>
      <c r="H2212"/>
    </row>
    <row r="2213" spans="3:8" x14ac:dyDescent="0.2">
      <c r="C2213"/>
      <c r="D2213"/>
      <c r="E2213"/>
      <c r="F2213"/>
      <c r="G2213" s="339"/>
      <c r="H2213"/>
    </row>
    <row r="2214" spans="3:8" x14ac:dyDescent="0.2">
      <c r="C2214"/>
      <c r="D2214"/>
      <c r="E2214"/>
      <c r="F2214"/>
      <c r="G2214" s="339"/>
      <c r="H2214"/>
    </row>
    <row r="2215" spans="3:8" x14ac:dyDescent="0.2">
      <c r="C2215"/>
      <c r="D2215"/>
      <c r="E2215"/>
      <c r="F2215"/>
      <c r="G2215" s="339"/>
      <c r="H2215"/>
    </row>
    <row r="2216" spans="3:8" x14ac:dyDescent="0.2">
      <c r="C2216"/>
      <c r="D2216"/>
      <c r="E2216"/>
      <c r="F2216"/>
      <c r="G2216" s="339"/>
      <c r="H2216"/>
    </row>
    <row r="2217" spans="3:8" x14ac:dyDescent="0.2">
      <c r="C2217"/>
      <c r="D2217"/>
      <c r="E2217"/>
      <c r="F2217"/>
      <c r="G2217" s="339"/>
      <c r="H2217"/>
    </row>
    <row r="2218" spans="3:8" x14ac:dyDescent="0.2">
      <c r="C2218"/>
      <c r="D2218"/>
      <c r="E2218"/>
      <c r="F2218"/>
      <c r="G2218" s="339"/>
      <c r="H2218"/>
    </row>
    <row r="2219" spans="3:8" x14ac:dyDescent="0.2">
      <c r="C2219"/>
      <c r="D2219"/>
      <c r="E2219"/>
      <c r="F2219"/>
      <c r="G2219" s="339"/>
      <c r="H2219"/>
    </row>
    <row r="2220" spans="3:8" x14ac:dyDescent="0.2">
      <c r="C2220"/>
      <c r="D2220"/>
      <c r="E2220"/>
      <c r="F2220"/>
      <c r="G2220" s="339"/>
      <c r="H2220"/>
    </row>
    <row r="2221" spans="3:8" x14ac:dyDescent="0.2">
      <c r="C2221"/>
      <c r="D2221"/>
      <c r="E2221"/>
      <c r="F2221"/>
      <c r="G2221" s="339"/>
      <c r="H2221"/>
    </row>
    <row r="2222" spans="3:8" x14ac:dyDescent="0.2">
      <c r="C2222"/>
      <c r="D2222"/>
      <c r="E2222"/>
      <c r="F2222"/>
      <c r="G2222" s="339"/>
      <c r="H2222"/>
    </row>
    <row r="2223" spans="3:8" x14ac:dyDescent="0.2">
      <c r="C2223"/>
      <c r="D2223"/>
      <c r="E2223"/>
      <c r="F2223"/>
      <c r="G2223" s="339"/>
      <c r="H2223"/>
    </row>
    <row r="2224" spans="3:8" x14ac:dyDescent="0.2">
      <c r="C2224"/>
      <c r="D2224"/>
      <c r="E2224"/>
      <c r="F2224"/>
      <c r="G2224" s="339"/>
      <c r="H2224"/>
    </row>
    <row r="2225" spans="3:8" x14ac:dyDescent="0.2">
      <c r="C2225"/>
      <c r="D2225"/>
      <c r="E2225"/>
      <c r="F2225"/>
      <c r="G2225" s="339"/>
      <c r="H2225"/>
    </row>
    <row r="2226" spans="3:8" x14ac:dyDescent="0.2">
      <c r="C2226"/>
      <c r="D2226"/>
      <c r="E2226"/>
      <c r="F2226"/>
      <c r="G2226" s="339"/>
      <c r="H2226"/>
    </row>
    <row r="2227" spans="3:8" x14ac:dyDescent="0.2">
      <c r="C2227"/>
      <c r="D2227"/>
      <c r="E2227"/>
      <c r="F2227"/>
      <c r="G2227" s="339"/>
      <c r="H2227"/>
    </row>
    <row r="2228" spans="3:8" x14ac:dyDescent="0.2">
      <c r="C2228"/>
      <c r="D2228"/>
      <c r="E2228"/>
      <c r="F2228"/>
      <c r="G2228" s="339"/>
      <c r="H2228"/>
    </row>
    <row r="2229" spans="3:8" x14ac:dyDescent="0.2">
      <c r="C2229"/>
      <c r="D2229"/>
      <c r="E2229"/>
      <c r="F2229"/>
      <c r="G2229" s="339"/>
      <c r="H2229"/>
    </row>
    <row r="2230" spans="3:8" x14ac:dyDescent="0.2">
      <c r="C2230"/>
      <c r="D2230"/>
      <c r="E2230"/>
      <c r="F2230"/>
      <c r="G2230" s="339"/>
      <c r="H2230"/>
    </row>
    <row r="2231" spans="3:8" x14ac:dyDescent="0.2">
      <c r="C2231"/>
      <c r="D2231"/>
      <c r="E2231"/>
      <c r="F2231"/>
      <c r="G2231" s="339"/>
      <c r="H2231"/>
    </row>
    <row r="2232" spans="3:8" x14ac:dyDescent="0.2">
      <c r="C2232"/>
      <c r="D2232"/>
      <c r="E2232"/>
      <c r="F2232"/>
      <c r="G2232" s="339"/>
      <c r="H2232"/>
    </row>
    <row r="2233" spans="3:8" x14ac:dyDescent="0.2">
      <c r="C2233"/>
      <c r="D2233"/>
      <c r="E2233"/>
      <c r="F2233"/>
      <c r="G2233" s="339"/>
      <c r="H2233"/>
    </row>
    <row r="2234" spans="3:8" x14ac:dyDescent="0.2">
      <c r="C2234"/>
      <c r="D2234"/>
      <c r="E2234"/>
      <c r="F2234"/>
      <c r="G2234" s="339"/>
      <c r="H2234"/>
    </row>
    <row r="2235" spans="3:8" x14ac:dyDescent="0.2">
      <c r="C2235"/>
      <c r="D2235"/>
      <c r="E2235"/>
      <c r="F2235"/>
      <c r="G2235" s="339"/>
      <c r="H2235"/>
    </row>
    <row r="2236" spans="3:8" x14ac:dyDescent="0.2">
      <c r="C2236"/>
      <c r="D2236"/>
      <c r="E2236"/>
      <c r="F2236"/>
      <c r="G2236" s="339"/>
      <c r="H2236"/>
    </row>
    <row r="2237" spans="3:8" x14ac:dyDescent="0.2">
      <c r="C2237"/>
      <c r="D2237"/>
      <c r="E2237"/>
      <c r="F2237"/>
      <c r="G2237" s="339"/>
      <c r="H2237"/>
    </row>
    <row r="2238" spans="3:8" x14ac:dyDescent="0.2">
      <c r="C2238"/>
      <c r="D2238"/>
      <c r="E2238"/>
      <c r="F2238"/>
      <c r="G2238" s="339"/>
      <c r="H2238"/>
    </row>
    <row r="2239" spans="3:8" x14ac:dyDescent="0.2">
      <c r="C2239"/>
      <c r="D2239"/>
      <c r="E2239"/>
      <c r="F2239"/>
      <c r="G2239" s="339"/>
      <c r="H2239"/>
    </row>
    <row r="2240" spans="3:8" x14ac:dyDescent="0.2">
      <c r="C2240"/>
      <c r="D2240"/>
      <c r="E2240"/>
      <c r="F2240"/>
      <c r="G2240" s="339"/>
      <c r="H2240"/>
    </row>
    <row r="2241" spans="3:8" x14ac:dyDescent="0.2">
      <c r="C2241"/>
      <c r="D2241"/>
      <c r="E2241"/>
      <c r="F2241"/>
      <c r="G2241" s="339"/>
      <c r="H2241"/>
    </row>
    <row r="2242" spans="3:8" x14ac:dyDescent="0.2">
      <c r="C2242"/>
      <c r="D2242"/>
      <c r="E2242"/>
      <c r="F2242"/>
      <c r="G2242" s="339"/>
      <c r="H2242"/>
    </row>
    <row r="2243" spans="3:8" x14ac:dyDescent="0.2">
      <c r="C2243"/>
      <c r="D2243"/>
      <c r="E2243"/>
      <c r="F2243"/>
      <c r="G2243" s="339"/>
      <c r="H2243"/>
    </row>
    <row r="2244" spans="3:8" x14ac:dyDescent="0.2">
      <c r="C2244"/>
      <c r="D2244"/>
      <c r="E2244"/>
      <c r="F2244"/>
      <c r="G2244" s="339"/>
      <c r="H2244"/>
    </row>
    <row r="2245" spans="3:8" x14ac:dyDescent="0.2">
      <c r="C2245"/>
      <c r="D2245"/>
      <c r="E2245"/>
      <c r="F2245"/>
      <c r="G2245" s="339"/>
      <c r="H2245"/>
    </row>
    <row r="2246" spans="3:8" x14ac:dyDescent="0.2">
      <c r="C2246"/>
      <c r="D2246"/>
      <c r="E2246"/>
      <c r="F2246"/>
      <c r="G2246" s="339"/>
      <c r="H2246"/>
    </row>
    <row r="2247" spans="3:8" x14ac:dyDescent="0.2">
      <c r="C2247"/>
      <c r="D2247"/>
      <c r="E2247"/>
      <c r="F2247"/>
      <c r="G2247" s="339"/>
      <c r="H2247"/>
    </row>
    <row r="2248" spans="3:8" x14ac:dyDescent="0.2">
      <c r="C2248"/>
      <c r="D2248"/>
      <c r="E2248"/>
      <c r="F2248"/>
      <c r="G2248" s="339"/>
      <c r="H2248"/>
    </row>
    <row r="2249" spans="3:8" x14ac:dyDescent="0.2">
      <c r="C2249"/>
      <c r="D2249"/>
      <c r="E2249"/>
      <c r="F2249"/>
      <c r="G2249" s="339"/>
      <c r="H2249"/>
    </row>
    <row r="2250" spans="3:8" x14ac:dyDescent="0.2">
      <c r="C2250"/>
      <c r="D2250"/>
      <c r="E2250"/>
      <c r="F2250"/>
      <c r="G2250" s="339"/>
      <c r="H2250"/>
    </row>
    <row r="2251" spans="3:8" x14ac:dyDescent="0.2">
      <c r="C2251"/>
      <c r="D2251"/>
      <c r="E2251"/>
      <c r="F2251"/>
      <c r="G2251" s="339"/>
      <c r="H2251"/>
    </row>
    <row r="2252" spans="3:8" x14ac:dyDescent="0.2">
      <c r="C2252"/>
      <c r="D2252"/>
      <c r="E2252"/>
      <c r="F2252"/>
      <c r="G2252" s="339"/>
      <c r="H2252"/>
    </row>
    <row r="2253" spans="3:8" x14ac:dyDescent="0.2">
      <c r="C2253"/>
      <c r="D2253"/>
      <c r="E2253"/>
      <c r="F2253"/>
      <c r="G2253" s="339"/>
      <c r="H2253"/>
    </row>
    <row r="2254" spans="3:8" x14ac:dyDescent="0.2">
      <c r="C2254"/>
      <c r="D2254"/>
      <c r="E2254"/>
      <c r="F2254"/>
      <c r="G2254" s="339"/>
      <c r="H2254"/>
    </row>
    <row r="2255" spans="3:8" x14ac:dyDescent="0.2">
      <c r="C2255"/>
      <c r="D2255"/>
      <c r="E2255"/>
      <c r="F2255"/>
      <c r="G2255" s="339"/>
      <c r="H2255"/>
    </row>
    <row r="2256" spans="3:8" x14ac:dyDescent="0.2">
      <c r="C2256"/>
      <c r="D2256"/>
      <c r="E2256"/>
      <c r="F2256"/>
      <c r="G2256" s="339"/>
      <c r="H2256"/>
    </row>
    <row r="2257" spans="3:8" x14ac:dyDescent="0.2">
      <c r="C2257"/>
      <c r="D2257"/>
      <c r="E2257"/>
      <c r="F2257"/>
      <c r="G2257" s="339"/>
      <c r="H2257"/>
    </row>
    <row r="2258" spans="3:8" x14ac:dyDescent="0.2">
      <c r="C2258"/>
      <c r="D2258"/>
      <c r="E2258"/>
      <c r="F2258"/>
      <c r="G2258" s="339"/>
      <c r="H2258"/>
    </row>
    <row r="2259" spans="3:8" x14ac:dyDescent="0.2">
      <c r="C2259"/>
      <c r="D2259"/>
      <c r="E2259"/>
      <c r="F2259"/>
      <c r="G2259" s="339"/>
      <c r="H2259"/>
    </row>
    <row r="2260" spans="3:8" x14ac:dyDescent="0.2">
      <c r="C2260"/>
      <c r="D2260"/>
      <c r="E2260"/>
      <c r="F2260"/>
      <c r="G2260" s="339"/>
      <c r="H2260"/>
    </row>
    <row r="2261" spans="3:8" x14ac:dyDescent="0.2">
      <c r="C2261"/>
      <c r="D2261"/>
      <c r="E2261"/>
      <c r="F2261"/>
      <c r="G2261" s="339"/>
      <c r="H2261"/>
    </row>
    <row r="2262" spans="3:8" x14ac:dyDescent="0.2">
      <c r="C2262"/>
      <c r="D2262"/>
      <c r="E2262"/>
      <c r="F2262"/>
      <c r="G2262" s="339"/>
      <c r="H2262"/>
    </row>
    <row r="2263" spans="3:8" x14ac:dyDescent="0.2">
      <c r="C2263"/>
      <c r="D2263"/>
      <c r="E2263"/>
      <c r="F2263"/>
      <c r="G2263" s="339"/>
      <c r="H2263"/>
    </row>
    <row r="2264" spans="3:8" x14ac:dyDescent="0.2">
      <c r="C2264"/>
      <c r="D2264"/>
      <c r="E2264"/>
      <c r="F2264"/>
      <c r="G2264" s="339"/>
      <c r="H2264"/>
    </row>
    <row r="2265" spans="3:8" x14ac:dyDescent="0.2">
      <c r="C2265"/>
      <c r="D2265"/>
      <c r="E2265"/>
      <c r="F2265"/>
      <c r="G2265" s="339"/>
      <c r="H2265"/>
    </row>
    <row r="2266" spans="3:8" x14ac:dyDescent="0.2">
      <c r="C2266"/>
      <c r="D2266"/>
      <c r="E2266"/>
      <c r="F2266"/>
      <c r="G2266" s="339"/>
      <c r="H2266"/>
    </row>
    <row r="2267" spans="3:8" x14ac:dyDescent="0.2">
      <c r="C2267"/>
      <c r="D2267"/>
      <c r="E2267"/>
      <c r="F2267"/>
      <c r="G2267" s="339"/>
      <c r="H2267"/>
    </row>
    <row r="2268" spans="3:8" x14ac:dyDescent="0.2">
      <c r="C2268"/>
      <c r="D2268"/>
      <c r="E2268"/>
      <c r="F2268"/>
      <c r="G2268" s="339"/>
      <c r="H2268"/>
    </row>
    <row r="2269" spans="3:8" x14ac:dyDescent="0.2">
      <c r="C2269"/>
      <c r="D2269"/>
      <c r="E2269"/>
      <c r="F2269"/>
      <c r="G2269" s="339"/>
      <c r="H2269"/>
    </row>
    <row r="2270" spans="3:8" x14ac:dyDescent="0.2">
      <c r="C2270"/>
      <c r="D2270"/>
      <c r="E2270"/>
      <c r="F2270"/>
      <c r="G2270" s="339"/>
      <c r="H2270"/>
    </row>
    <row r="2271" spans="3:8" x14ac:dyDescent="0.2">
      <c r="C2271"/>
      <c r="D2271"/>
      <c r="E2271"/>
      <c r="F2271"/>
      <c r="G2271" s="339"/>
      <c r="H2271"/>
    </row>
    <row r="2272" spans="3:8" x14ac:dyDescent="0.2">
      <c r="C2272"/>
      <c r="D2272"/>
      <c r="E2272"/>
      <c r="F2272"/>
      <c r="G2272" s="339"/>
      <c r="H2272"/>
    </row>
    <row r="2273" spans="3:8" x14ac:dyDescent="0.2">
      <c r="C2273"/>
      <c r="D2273"/>
      <c r="E2273"/>
      <c r="F2273"/>
      <c r="G2273" s="339"/>
      <c r="H2273"/>
    </row>
    <row r="2274" spans="3:8" x14ac:dyDescent="0.2">
      <c r="C2274"/>
      <c r="D2274"/>
      <c r="E2274"/>
      <c r="F2274"/>
      <c r="G2274" s="339"/>
      <c r="H2274"/>
    </row>
    <row r="2275" spans="3:8" x14ac:dyDescent="0.2">
      <c r="C2275"/>
      <c r="D2275"/>
      <c r="E2275"/>
      <c r="F2275"/>
      <c r="G2275" s="339"/>
      <c r="H2275"/>
    </row>
    <row r="2276" spans="3:8" x14ac:dyDescent="0.2">
      <c r="C2276"/>
      <c r="D2276"/>
      <c r="E2276"/>
      <c r="F2276"/>
      <c r="G2276" s="339"/>
      <c r="H2276"/>
    </row>
    <row r="2277" spans="3:8" x14ac:dyDescent="0.2">
      <c r="C2277"/>
      <c r="D2277"/>
      <c r="E2277"/>
      <c r="F2277"/>
      <c r="G2277" s="339"/>
      <c r="H2277"/>
    </row>
    <row r="2278" spans="3:8" x14ac:dyDescent="0.2">
      <c r="C2278"/>
      <c r="D2278"/>
      <c r="E2278"/>
      <c r="F2278"/>
      <c r="G2278" s="339"/>
      <c r="H2278"/>
    </row>
    <row r="2279" spans="3:8" x14ac:dyDescent="0.2">
      <c r="C2279"/>
      <c r="D2279"/>
      <c r="E2279"/>
      <c r="F2279"/>
      <c r="G2279" s="339"/>
      <c r="H2279"/>
    </row>
    <row r="2280" spans="3:8" x14ac:dyDescent="0.2">
      <c r="C2280"/>
      <c r="D2280"/>
      <c r="E2280"/>
      <c r="F2280"/>
      <c r="G2280" s="339"/>
      <c r="H2280"/>
    </row>
    <row r="2281" spans="3:8" x14ac:dyDescent="0.2">
      <c r="C2281"/>
      <c r="D2281"/>
      <c r="E2281"/>
      <c r="F2281"/>
      <c r="G2281" s="339"/>
      <c r="H2281"/>
    </row>
    <row r="2282" spans="3:8" x14ac:dyDescent="0.2">
      <c r="C2282"/>
      <c r="D2282"/>
      <c r="E2282"/>
      <c r="F2282"/>
      <c r="G2282" s="339"/>
      <c r="H2282"/>
    </row>
    <row r="2283" spans="3:8" x14ac:dyDescent="0.2">
      <c r="C2283"/>
      <c r="D2283"/>
      <c r="E2283"/>
      <c r="F2283"/>
      <c r="G2283" s="339"/>
      <c r="H2283"/>
    </row>
    <row r="2284" spans="3:8" x14ac:dyDescent="0.2">
      <c r="C2284"/>
      <c r="D2284"/>
      <c r="E2284"/>
      <c r="F2284"/>
      <c r="G2284" s="339"/>
      <c r="H2284"/>
    </row>
    <row r="2285" spans="3:8" x14ac:dyDescent="0.2">
      <c r="C2285"/>
      <c r="D2285"/>
      <c r="E2285"/>
      <c r="F2285"/>
      <c r="G2285" s="339"/>
      <c r="H2285"/>
    </row>
    <row r="2286" spans="3:8" x14ac:dyDescent="0.2">
      <c r="C2286"/>
      <c r="D2286"/>
      <c r="E2286"/>
      <c r="F2286"/>
      <c r="G2286" s="339"/>
      <c r="H2286"/>
    </row>
    <row r="2287" spans="3:8" x14ac:dyDescent="0.2">
      <c r="C2287"/>
      <c r="D2287"/>
      <c r="E2287"/>
      <c r="F2287"/>
      <c r="G2287" s="339"/>
      <c r="H2287"/>
    </row>
    <row r="2288" spans="3:8" x14ac:dyDescent="0.2">
      <c r="C2288"/>
      <c r="D2288"/>
      <c r="E2288"/>
      <c r="F2288"/>
      <c r="G2288" s="339"/>
      <c r="H2288"/>
    </row>
    <row r="2289" spans="3:8" x14ac:dyDescent="0.2">
      <c r="C2289"/>
      <c r="D2289"/>
      <c r="E2289"/>
      <c r="F2289"/>
      <c r="G2289" s="339"/>
      <c r="H2289"/>
    </row>
    <row r="2290" spans="3:8" x14ac:dyDescent="0.2">
      <c r="C2290"/>
      <c r="D2290"/>
      <c r="E2290"/>
      <c r="F2290"/>
      <c r="G2290" s="339"/>
      <c r="H2290"/>
    </row>
    <row r="2291" spans="3:8" x14ac:dyDescent="0.2">
      <c r="C2291"/>
      <c r="D2291"/>
      <c r="E2291"/>
      <c r="F2291"/>
      <c r="G2291" s="339"/>
      <c r="H2291"/>
    </row>
    <row r="2292" spans="3:8" x14ac:dyDescent="0.2">
      <c r="C2292"/>
      <c r="D2292"/>
      <c r="E2292"/>
      <c r="F2292"/>
      <c r="G2292" s="339"/>
      <c r="H2292"/>
    </row>
    <row r="2293" spans="3:8" x14ac:dyDescent="0.2">
      <c r="C2293"/>
      <c r="D2293"/>
      <c r="E2293"/>
      <c r="F2293"/>
      <c r="G2293" s="339"/>
      <c r="H2293"/>
    </row>
    <row r="2294" spans="3:8" x14ac:dyDescent="0.2">
      <c r="C2294"/>
      <c r="D2294"/>
      <c r="E2294"/>
      <c r="F2294"/>
      <c r="G2294" s="339"/>
      <c r="H2294"/>
    </row>
    <row r="2295" spans="3:8" x14ac:dyDescent="0.2">
      <c r="C2295"/>
      <c r="D2295"/>
      <c r="E2295"/>
      <c r="F2295"/>
      <c r="G2295" s="339"/>
      <c r="H2295"/>
    </row>
    <row r="2296" spans="3:8" x14ac:dyDescent="0.2">
      <c r="C2296"/>
      <c r="D2296"/>
      <c r="E2296"/>
      <c r="F2296"/>
      <c r="G2296" s="339"/>
      <c r="H2296"/>
    </row>
    <row r="2297" spans="3:8" x14ac:dyDescent="0.2">
      <c r="C2297"/>
      <c r="D2297"/>
      <c r="E2297"/>
      <c r="F2297"/>
      <c r="G2297" s="339"/>
      <c r="H2297"/>
    </row>
    <row r="2298" spans="3:8" x14ac:dyDescent="0.2">
      <c r="C2298"/>
      <c r="D2298"/>
      <c r="E2298"/>
      <c r="F2298"/>
      <c r="G2298" s="339"/>
      <c r="H2298"/>
    </row>
    <row r="2299" spans="3:8" x14ac:dyDescent="0.2">
      <c r="C2299"/>
      <c r="D2299"/>
      <c r="E2299"/>
      <c r="F2299"/>
      <c r="G2299" s="339"/>
      <c r="H2299"/>
    </row>
    <row r="2300" spans="3:8" x14ac:dyDescent="0.2">
      <c r="C2300"/>
      <c r="D2300"/>
      <c r="E2300"/>
      <c r="F2300"/>
      <c r="G2300" s="339"/>
      <c r="H2300"/>
    </row>
    <row r="2301" spans="3:8" x14ac:dyDescent="0.2">
      <c r="C2301"/>
      <c r="D2301"/>
      <c r="E2301"/>
      <c r="F2301"/>
      <c r="G2301" s="339"/>
      <c r="H2301"/>
    </row>
    <row r="2302" spans="3:8" x14ac:dyDescent="0.2">
      <c r="C2302"/>
      <c r="D2302"/>
      <c r="E2302"/>
      <c r="F2302"/>
      <c r="G2302" s="339"/>
      <c r="H2302"/>
    </row>
    <row r="2303" spans="3:8" x14ac:dyDescent="0.2">
      <c r="C2303"/>
      <c r="D2303"/>
      <c r="E2303"/>
      <c r="F2303"/>
      <c r="G2303" s="339"/>
      <c r="H2303"/>
    </row>
    <row r="2304" spans="3:8" x14ac:dyDescent="0.2">
      <c r="C2304"/>
      <c r="D2304"/>
      <c r="E2304"/>
      <c r="F2304"/>
      <c r="G2304" s="339"/>
      <c r="H2304"/>
    </row>
    <row r="2305" spans="3:8" x14ac:dyDescent="0.2">
      <c r="C2305"/>
      <c r="D2305"/>
      <c r="E2305"/>
      <c r="F2305"/>
      <c r="G2305" s="339"/>
      <c r="H2305"/>
    </row>
    <row r="2306" spans="3:8" x14ac:dyDescent="0.2">
      <c r="C2306"/>
      <c r="D2306"/>
      <c r="E2306"/>
      <c r="F2306"/>
      <c r="G2306" s="339"/>
      <c r="H2306"/>
    </row>
    <row r="2307" spans="3:8" x14ac:dyDescent="0.2">
      <c r="C2307"/>
      <c r="D2307"/>
      <c r="E2307"/>
      <c r="F2307"/>
      <c r="G2307" s="339"/>
      <c r="H2307"/>
    </row>
    <row r="2308" spans="3:8" x14ac:dyDescent="0.2">
      <c r="C2308"/>
      <c r="D2308"/>
      <c r="E2308"/>
      <c r="F2308"/>
      <c r="G2308" s="339"/>
      <c r="H2308"/>
    </row>
    <row r="2309" spans="3:8" x14ac:dyDescent="0.2">
      <c r="C2309"/>
      <c r="D2309"/>
      <c r="E2309"/>
      <c r="F2309"/>
      <c r="G2309" s="339"/>
      <c r="H2309"/>
    </row>
    <row r="2310" spans="3:8" x14ac:dyDescent="0.2">
      <c r="C2310"/>
      <c r="D2310"/>
      <c r="E2310"/>
      <c r="F2310"/>
      <c r="G2310" s="339"/>
      <c r="H2310"/>
    </row>
    <row r="2311" spans="3:8" x14ac:dyDescent="0.2">
      <c r="C2311"/>
      <c r="D2311"/>
      <c r="E2311"/>
      <c r="F2311"/>
      <c r="G2311" s="339"/>
      <c r="H2311"/>
    </row>
    <row r="2312" spans="3:8" x14ac:dyDescent="0.2">
      <c r="C2312"/>
      <c r="D2312"/>
      <c r="E2312"/>
      <c r="F2312"/>
      <c r="G2312" s="339"/>
      <c r="H2312"/>
    </row>
    <row r="2313" spans="3:8" x14ac:dyDescent="0.2">
      <c r="C2313"/>
      <c r="D2313"/>
      <c r="E2313"/>
      <c r="F2313"/>
      <c r="G2313" s="339"/>
      <c r="H2313"/>
    </row>
    <row r="2314" spans="3:8" x14ac:dyDescent="0.2">
      <c r="C2314"/>
      <c r="D2314"/>
      <c r="E2314"/>
      <c r="F2314"/>
      <c r="G2314" s="339"/>
      <c r="H2314"/>
    </row>
    <row r="2315" spans="3:8" x14ac:dyDescent="0.2">
      <c r="C2315"/>
      <c r="D2315"/>
      <c r="E2315"/>
      <c r="F2315"/>
      <c r="G2315" s="339"/>
      <c r="H2315"/>
    </row>
    <row r="2316" spans="3:8" x14ac:dyDescent="0.2">
      <c r="C2316"/>
      <c r="D2316"/>
      <c r="E2316"/>
      <c r="F2316"/>
      <c r="G2316" s="339"/>
      <c r="H2316"/>
    </row>
    <row r="2317" spans="3:8" x14ac:dyDescent="0.2">
      <c r="C2317"/>
      <c r="D2317"/>
      <c r="E2317"/>
      <c r="F2317"/>
      <c r="G2317" s="339"/>
      <c r="H2317"/>
    </row>
    <row r="2318" spans="3:8" x14ac:dyDescent="0.2">
      <c r="C2318"/>
      <c r="D2318"/>
      <c r="E2318"/>
      <c r="F2318"/>
      <c r="G2318" s="339"/>
      <c r="H2318"/>
    </row>
    <row r="2319" spans="3:8" x14ac:dyDescent="0.2">
      <c r="C2319"/>
      <c r="D2319"/>
      <c r="E2319"/>
      <c r="F2319"/>
      <c r="G2319" s="339"/>
      <c r="H2319"/>
    </row>
    <row r="2320" spans="3:8" x14ac:dyDescent="0.2">
      <c r="C2320"/>
      <c r="D2320"/>
      <c r="E2320"/>
      <c r="F2320"/>
      <c r="G2320" s="339"/>
      <c r="H2320"/>
    </row>
    <row r="2321" spans="3:8" x14ac:dyDescent="0.2">
      <c r="C2321"/>
      <c r="D2321"/>
      <c r="E2321"/>
      <c r="F2321"/>
      <c r="G2321" s="339"/>
      <c r="H2321"/>
    </row>
    <row r="2322" spans="3:8" x14ac:dyDescent="0.2">
      <c r="C2322"/>
      <c r="D2322"/>
      <c r="E2322"/>
      <c r="F2322"/>
      <c r="G2322" s="339"/>
      <c r="H2322"/>
    </row>
    <row r="2323" spans="3:8" x14ac:dyDescent="0.2">
      <c r="C2323"/>
      <c r="D2323"/>
      <c r="E2323"/>
      <c r="F2323"/>
      <c r="G2323" s="339"/>
      <c r="H2323"/>
    </row>
    <row r="2324" spans="3:8" x14ac:dyDescent="0.2">
      <c r="C2324"/>
      <c r="D2324"/>
      <c r="E2324"/>
      <c r="F2324"/>
      <c r="G2324" s="339"/>
      <c r="H2324"/>
    </row>
    <row r="2325" spans="3:8" x14ac:dyDescent="0.2">
      <c r="C2325"/>
      <c r="D2325"/>
      <c r="E2325"/>
      <c r="F2325"/>
      <c r="G2325" s="339"/>
      <c r="H2325"/>
    </row>
    <row r="2326" spans="3:8" x14ac:dyDescent="0.2">
      <c r="C2326"/>
      <c r="D2326"/>
      <c r="E2326"/>
      <c r="F2326"/>
      <c r="G2326" s="339"/>
      <c r="H2326"/>
    </row>
    <row r="2327" spans="3:8" x14ac:dyDescent="0.2">
      <c r="C2327"/>
      <c r="D2327"/>
      <c r="E2327"/>
      <c r="F2327"/>
      <c r="G2327" s="339"/>
      <c r="H2327"/>
    </row>
    <row r="2328" spans="3:8" x14ac:dyDescent="0.2">
      <c r="C2328"/>
      <c r="D2328"/>
      <c r="E2328"/>
      <c r="F2328"/>
      <c r="G2328" s="339"/>
      <c r="H2328"/>
    </row>
    <row r="2329" spans="3:8" x14ac:dyDescent="0.2">
      <c r="C2329"/>
      <c r="D2329"/>
      <c r="E2329"/>
      <c r="F2329"/>
      <c r="G2329" s="339"/>
      <c r="H2329"/>
    </row>
    <row r="2330" spans="3:8" x14ac:dyDescent="0.2">
      <c r="C2330"/>
      <c r="D2330"/>
      <c r="E2330"/>
      <c r="F2330"/>
      <c r="G2330" s="339"/>
      <c r="H2330"/>
    </row>
    <row r="2331" spans="3:8" x14ac:dyDescent="0.2">
      <c r="C2331"/>
      <c r="D2331"/>
      <c r="E2331"/>
      <c r="F2331"/>
      <c r="G2331" s="339"/>
      <c r="H2331"/>
    </row>
    <row r="2332" spans="3:8" x14ac:dyDescent="0.2">
      <c r="C2332"/>
      <c r="D2332"/>
      <c r="E2332"/>
      <c r="F2332"/>
      <c r="G2332" s="339"/>
      <c r="H2332"/>
    </row>
    <row r="2333" spans="3:8" x14ac:dyDescent="0.2">
      <c r="C2333"/>
      <c r="D2333"/>
      <c r="E2333"/>
      <c r="F2333"/>
      <c r="G2333" s="339"/>
      <c r="H2333"/>
    </row>
    <row r="2334" spans="3:8" x14ac:dyDescent="0.2">
      <c r="C2334"/>
      <c r="D2334"/>
      <c r="E2334"/>
      <c r="F2334"/>
      <c r="G2334" s="339"/>
      <c r="H2334"/>
    </row>
    <row r="2335" spans="3:8" x14ac:dyDescent="0.2">
      <c r="C2335"/>
      <c r="D2335"/>
      <c r="E2335"/>
      <c r="F2335"/>
      <c r="G2335" s="339"/>
      <c r="H2335"/>
    </row>
    <row r="2336" spans="3:8" x14ac:dyDescent="0.2">
      <c r="C2336"/>
      <c r="D2336"/>
      <c r="E2336"/>
      <c r="F2336"/>
      <c r="G2336" s="339"/>
      <c r="H2336"/>
    </row>
    <row r="2337" spans="3:8" x14ac:dyDescent="0.2">
      <c r="C2337"/>
      <c r="D2337"/>
      <c r="E2337"/>
      <c r="F2337"/>
      <c r="G2337" s="339"/>
      <c r="H2337"/>
    </row>
    <row r="2338" spans="3:8" x14ac:dyDescent="0.2">
      <c r="C2338"/>
      <c r="D2338"/>
      <c r="E2338"/>
      <c r="F2338"/>
      <c r="G2338" s="339"/>
      <c r="H2338"/>
    </row>
    <row r="2339" spans="3:8" x14ac:dyDescent="0.2">
      <c r="C2339"/>
      <c r="D2339"/>
      <c r="E2339"/>
      <c r="F2339"/>
      <c r="G2339" s="339"/>
      <c r="H2339"/>
    </row>
    <row r="2340" spans="3:8" x14ac:dyDescent="0.2">
      <c r="C2340"/>
      <c r="D2340"/>
      <c r="E2340"/>
      <c r="F2340"/>
      <c r="G2340" s="339"/>
      <c r="H2340"/>
    </row>
    <row r="2341" spans="3:8" x14ac:dyDescent="0.2">
      <c r="C2341"/>
      <c r="D2341"/>
      <c r="E2341"/>
      <c r="F2341"/>
      <c r="G2341" s="339"/>
      <c r="H2341"/>
    </row>
    <row r="2342" spans="3:8" x14ac:dyDescent="0.2">
      <c r="C2342"/>
      <c r="D2342"/>
      <c r="E2342"/>
      <c r="F2342"/>
      <c r="G2342" s="339"/>
      <c r="H2342"/>
    </row>
    <row r="2343" spans="3:8" x14ac:dyDescent="0.2">
      <c r="C2343"/>
      <c r="D2343"/>
      <c r="E2343"/>
      <c r="F2343"/>
      <c r="G2343" s="339"/>
      <c r="H2343"/>
    </row>
    <row r="2344" spans="3:8" x14ac:dyDescent="0.2">
      <c r="C2344"/>
      <c r="D2344"/>
      <c r="E2344"/>
      <c r="F2344"/>
      <c r="G2344" s="339"/>
      <c r="H2344"/>
    </row>
    <row r="2345" spans="3:8" x14ac:dyDescent="0.2">
      <c r="C2345"/>
      <c r="D2345"/>
      <c r="E2345"/>
      <c r="F2345"/>
      <c r="G2345" s="339"/>
      <c r="H2345"/>
    </row>
    <row r="2346" spans="3:8" x14ac:dyDescent="0.2">
      <c r="C2346"/>
      <c r="D2346"/>
      <c r="E2346"/>
      <c r="F2346"/>
      <c r="G2346" s="339"/>
      <c r="H2346"/>
    </row>
    <row r="2347" spans="3:8" x14ac:dyDescent="0.2">
      <c r="C2347"/>
      <c r="D2347"/>
      <c r="E2347"/>
      <c r="F2347"/>
      <c r="G2347" s="339"/>
      <c r="H2347"/>
    </row>
    <row r="2348" spans="3:8" x14ac:dyDescent="0.2">
      <c r="C2348"/>
      <c r="D2348"/>
      <c r="E2348"/>
      <c r="F2348"/>
      <c r="G2348" s="339"/>
      <c r="H2348"/>
    </row>
    <row r="2349" spans="3:8" x14ac:dyDescent="0.2">
      <c r="C2349"/>
      <c r="D2349"/>
      <c r="E2349"/>
      <c r="F2349"/>
      <c r="G2349" s="339"/>
      <c r="H2349"/>
    </row>
    <row r="2350" spans="3:8" x14ac:dyDescent="0.2">
      <c r="C2350"/>
      <c r="D2350"/>
      <c r="E2350"/>
      <c r="F2350"/>
      <c r="G2350" s="339"/>
      <c r="H2350"/>
    </row>
    <row r="2351" spans="3:8" x14ac:dyDescent="0.2">
      <c r="C2351"/>
      <c r="D2351"/>
      <c r="E2351"/>
      <c r="F2351"/>
      <c r="G2351" s="339"/>
      <c r="H2351"/>
    </row>
    <row r="2352" spans="3:8" x14ac:dyDescent="0.2">
      <c r="C2352"/>
      <c r="D2352"/>
      <c r="E2352"/>
      <c r="F2352"/>
      <c r="G2352" s="339"/>
      <c r="H2352"/>
    </row>
    <row r="2353" spans="3:8" x14ac:dyDescent="0.2">
      <c r="C2353"/>
      <c r="D2353"/>
      <c r="E2353"/>
      <c r="F2353"/>
      <c r="G2353" s="339"/>
      <c r="H2353"/>
    </row>
    <row r="2354" spans="3:8" x14ac:dyDescent="0.2">
      <c r="C2354"/>
      <c r="D2354"/>
      <c r="E2354"/>
      <c r="F2354"/>
      <c r="G2354" s="339"/>
      <c r="H2354"/>
    </row>
    <row r="2355" spans="3:8" x14ac:dyDescent="0.2">
      <c r="C2355"/>
      <c r="D2355"/>
      <c r="E2355"/>
      <c r="F2355"/>
      <c r="G2355" s="339"/>
      <c r="H2355"/>
    </row>
    <row r="2356" spans="3:8" x14ac:dyDescent="0.2">
      <c r="C2356"/>
      <c r="D2356"/>
      <c r="E2356"/>
      <c r="F2356"/>
      <c r="G2356" s="339"/>
      <c r="H2356"/>
    </row>
    <row r="2357" spans="3:8" x14ac:dyDescent="0.2">
      <c r="C2357"/>
      <c r="D2357"/>
      <c r="E2357"/>
      <c r="F2357"/>
      <c r="G2357" s="339"/>
      <c r="H2357"/>
    </row>
    <row r="2358" spans="3:8" x14ac:dyDescent="0.2">
      <c r="C2358"/>
      <c r="D2358"/>
      <c r="E2358"/>
      <c r="F2358"/>
      <c r="G2358" s="339"/>
      <c r="H2358"/>
    </row>
    <row r="2359" spans="3:8" x14ac:dyDescent="0.2">
      <c r="C2359"/>
      <c r="D2359"/>
      <c r="E2359"/>
      <c r="F2359"/>
      <c r="G2359" s="339"/>
      <c r="H2359"/>
    </row>
    <row r="2360" spans="3:8" x14ac:dyDescent="0.2">
      <c r="C2360"/>
      <c r="D2360"/>
      <c r="E2360"/>
      <c r="F2360"/>
      <c r="G2360" s="339"/>
      <c r="H2360"/>
    </row>
    <row r="2361" spans="3:8" x14ac:dyDescent="0.2">
      <c r="C2361"/>
      <c r="D2361"/>
      <c r="E2361"/>
      <c r="F2361"/>
      <c r="G2361" s="339"/>
      <c r="H2361"/>
    </row>
    <row r="2362" spans="3:8" x14ac:dyDescent="0.2">
      <c r="C2362"/>
      <c r="D2362"/>
      <c r="E2362"/>
      <c r="F2362"/>
      <c r="G2362" s="339"/>
      <c r="H2362"/>
    </row>
    <row r="2363" spans="3:8" x14ac:dyDescent="0.2">
      <c r="C2363"/>
      <c r="D2363"/>
      <c r="E2363"/>
      <c r="F2363"/>
      <c r="G2363" s="339"/>
      <c r="H2363"/>
    </row>
    <row r="2364" spans="3:8" x14ac:dyDescent="0.2">
      <c r="C2364"/>
      <c r="D2364"/>
      <c r="E2364"/>
      <c r="F2364"/>
      <c r="G2364" s="339"/>
      <c r="H2364"/>
    </row>
    <row r="2365" spans="3:8" x14ac:dyDescent="0.2">
      <c r="C2365"/>
      <c r="D2365"/>
      <c r="E2365"/>
      <c r="F2365"/>
      <c r="G2365" s="339"/>
      <c r="H2365"/>
    </row>
    <row r="2366" spans="3:8" x14ac:dyDescent="0.2">
      <c r="C2366"/>
      <c r="D2366"/>
      <c r="E2366"/>
      <c r="F2366"/>
      <c r="G2366" s="339"/>
      <c r="H2366"/>
    </row>
    <row r="2367" spans="3:8" x14ac:dyDescent="0.2">
      <c r="C2367"/>
      <c r="D2367"/>
      <c r="E2367"/>
      <c r="F2367"/>
      <c r="G2367" s="339"/>
      <c r="H2367"/>
    </row>
    <row r="2368" spans="3:8" x14ac:dyDescent="0.2">
      <c r="C2368"/>
      <c r="D2368"/>
      <c r="E2368"/>
      <c r="F2368"/>
      <c r="G2368" s="339"/>
      <c r="H2368"/>
    </row>
    <row r="2369" spans="3:8" x14ac:dyDescent="0.2">
      <c r="C2369"/>
      <c r="D2369"/>
      <c r="E2369"/>
      <c r="F2369"/>
      <c r="G2369" s="339"/>
      <c r="H2369"/>
    </row>
    <row r="2370" spans="3:8" x14ac:dyDescent="0.2">
      <c r="C2370"/>
      <c r="D2370"/>
      <c r="E2370"/>
      <c r="F2370"/>
      <c r="G2370" s="339"/>
      <c r="H2370"/>
    </row>
    <row r="2371" spans="3:8" x14ac:dyDescent="0.2">
      <c r="C2371"/>
      <c r="D2371"/>
      <c r="E2371"/>
      <c r="F2371"/>
      <c r="G2371" s="339"/>
      <c r="H2371"/>
    </row>
    <row r="2372" spans="3:8" x14ac:dyDescent="0.2">
      <c r="C2372"/>
      <c r="D2372"/>
      <c r="E2372"/>
      <c r="F2372"/>
      <c r="G2372" s="339"/>
      <c r="H2372"/>
    </row>
    <row r="2373" spans="3:8" x14ac:dyDescent="0.2">
      <c r="C2373"/>
      <c r="D2373"/>
      <c r="E2373"/>
      <c r="F2373"/>
      <c r="G2373" s="339"/>
      <c r="H2373"/>
    </row>
    <row r="2374" spans="3:8" x14ac:dyDescent="0.2">
      <c r="C2374"/>
      <c r="D2374"/>
      <c r="E2374"/>
      <c r="F2374"/>
      <c r="G2374" s="339"/>
      <c r="H2374"/>
    </row>
    <row r="2375" spans="3:8" x14ac:dyDescent="0.2">
      <c r="C2375"/>
      <c r="D2375"/>
      <c r="E2375"/>
      <c r="F2375"/>
      <c r="G2375" s="339"/>
      <c r="H2375"/>
    </row>
    <row r="2376" spans="3:8" x14ac:dyDescent="0.2">
      <c r="C2376"/>
      <c r="D2376"/>
      <c r="E2376"/>
      <c r="F2376"/>
      <c r="G2376" s="339"/>
      <c r="H2376"/>
    </row>
    <row r="2377" spans="3:8" x14ac:dyDescent="0.2">
      <c r="C2377"/>
      <c r="D2377"/>
      <c r="E2377"/>
      <c r="F2377"/>
      <c r="G2377" s="339"/>
      <c r="H2377"/>
    </row>
    <row r="2378" spans="3:8" x14ac:dyDescent="0.2">
      <c r="C2378"/>
      <c r="D2378"/>
      <c r="E2378"/>
      <c r="F2378"/>
      <c r="G2378" s="339"/>
      <c r="H2378"/>
    </row>
    <row r="2379" spans="3:8" x14ac:dyDescent="0.2">
      <c r="C2379"/>
      <c r="D2379"/>
      <c r="E2379"/>
      <c r="F2379"/>
      <c r="G2379" s="339"/>
      <c r="H2379"/>
    </row>
    <row r="2380" spans="3:8" x14ac:dyDescent="0.2">
      <c r="C2380"/>
      <c r="D2380"/>
      <c r="E2380"/>
      <c r="F2380"/>
      <c r="G2380" s="339"/>
      <c r="H2380"/>
    </row>
    <row r="2381" spans="3:8" x14ac:dyDescent="0.2">
      <c r="C2381"/>
      <c r="D2381"/>
      <c r="E2381"/>
      <c r="F2381"/>
      <c r="G2381" s="339"/>
      <c r="H2381"/>
    </row>
    <row r="2382" spans="3:8" x14ac:dyDescent="0.2">
      <c r="C2382"/>
      <c r="D2382"/>
      <c r="E2382"/>
      <c r="F2382"/>
      <c r="G2382" s="339"/>
      <c r="H2382"/>
    </row>
    <row r="2383" spans="3:8" x14ac:dyDescent="0.2">
      <c r="C2383"/>
      <c r="D2383"/>
      <c r="E2383"/>
      <c r="F2383"/>
      <c r="G2383" s="339"/>
      <c r="H2383"/>
    </row>
    <row r="2384" spans="3:8" x14ac:dyDescent="0.2">
      <c r="C2384"/>
      <c r="D2384"/>
      <c r="E2384"/>
      <c r="F2384"/>
      <c r="G2384" s="339"/>
      <c r="H2384"/>
    </row>
    <row r="2385" spans="3:8" x14ac:dyDescent="0.2">
      <c r="C2385"/>
      <c r="D2385"/>
      <c r="E2385"/>
      <c r="F2385"/>
      <c r="G2385" s="339"/>
      <c r="H2385"/>
    </row>
    <row r="2386" spans="3:8" x14ac:dyDescent="0.2">
      <c r="C2386"/>
      <c r="D2386"/>
      <c r="E2386"/>
      <c r="F2386"/>
      <c r="G2386" s="339"/>
      <c r="H2386"/>
    </row>
    <row r="2387" spans="3:8" x14ac:dyDescent="0.2">
      <c r="C2387"/>
      <c r="D2387"/>
      <c r="E2387"/>
      <c r="F2387"/>
      <c r="G2387" s="339"/>
      <c r="H2387"/>
    </row>
    <row r="2388" spans="3:8" x14ac:dyDescent="0.2">
      <c r="C2388"/>
      <c r="D2388"/>
      <c r="E2388"/>
      <c r="F2388"/>
      <c r="G2388" s="339"/>
      <c r="H2388"/>
    </row>
    <row r="2389" spans="3:8" x14ac:dyDescent="0.2">
      <c r="C2389"/>
      <c r="D2389"/>
      <c r="E2389"/>
      <c r="F2389"/>
      <c r="G2389" s="339"/>
      <c r="H2389"/>
    </row>
    <row r="2390" spans="3:8" x14ac:dyDescent="0.2">
      <c r="C2390"/>
      <c r="D2390"/>
      <c r="E2390"/>
      <c r="F2390"/>
      <c r="G2390" s="339"/>
      <c r="H2390"/>
    </row>
    <row r="2391" spans="3:8" x14ac:dyDescent="0.2">
      <c r="C2391"/>
      <c r="D2391"/>
      <c r="E2391"/>
      <c r="F2391"/>
      <c r="G2391" s="339"/>
      <c r="H2391"/>
    </row>
    <row r="2392" spans="3:8" x14ac:dyDescent="0.2">
      <c r="C2392"/>
      <c r="D2392"/>
      <c r="E2392"/>
      <c r="F2392"/>
      <c r="G2392" s="339"/>
      <c r="H2392"/>
    </row>
    <row r="2393" spans="3:8" x14ac:dyDescent="0.2">
      <c r="C2393"/>
      <c r="D2393"/>
      <c r="E2393"/>
      <c r="F2393"/>
      <c r="G2393" s="339"/>
      <c r="H2393"/>
    </row>
    <row r="2394" spans="3:8" x14ac:dyDescent="0.2">
      <c r="C2394"/>
      <c r="D2394"/>
      <c r="E2394"/>
      <c r="F2394"/>
      <c r="G2394" s="339"/>
      <c r="H2394"/>
    </row>
    <row r="2395" spans="3:8" x14ac:dyDescent="0.2">
      <c r="C2395"/>
      <c r="D2395"/>
      <c r="E2395"/>
      <c r="F2395"/>
      <c r="G2395" s="339"/>
      <c r="H2395"/>
    </row>
    <row r="2396" spans="3:8" x14ac:dyDescent="0.2">
      <c r="C2396"/>
      <c r="D2396"/>
      <c r="E2396"/>
      <c r="F2396"/>
      <c r="G2396" s="339"/>
      <c r="H2396"/>
    </row>
    <row r="2397" spans="3:8" x14ac:dyDescent="0.2">
      <c r="C2397"/>
      <c r="D2397"/>
      <c r="E2397"/>
      <c r="F2397"/>
      <c r="G2397" s="339"/>
      <c r="H2397"/>
    </row>
    <row r="2398" spans="3:8" x14ac:dyDescent="0.2">
      <c r="C2398"/>
      <c r="D2398"/>
      <c r="E2398"/>
      <c r="F2398"/>
      <c r="G2398" s="339"/>
      <c r="H2398"/>
    </row>
    <row r="2399" spans="3:8" x14ac:dyDescent="0.2">
      <c r="C2399"/>
      <c r="D2399"/>
      <c r="E2399"/>
      <c r="F2399"/>
      <c r="G2399" s="339"/>
      <c r="H2399"/>
    </row>
    <row r="2400" spans="3:8" x14ac:dyDescent="0.2">
      <c r="C2400"/>
      <c r="D2400"/>
      <c r="E2400"/>
      <c r="F2400"/>
      <c r="G2400" s="339"/>
      <c r="H2400"/>
    </row>
    <row r="2401" spans="3:8" x14ac:dyDescent="0.2">
      <c r="C2401"/>
      <c r="D2401"/>
      <c r="E2401"/>
      <c r="F2401"/>
      <c r="G2401" s="339"/>
      <c r="H2401"/>
    </row>
    <row r="2402" spans="3:8" x14ac:dyDescent="0.2">
      <c r="C2402"/>
      <c r="D2402"/>
      <c r="E2402"/>
      <c r="F2402"/>
      <c r="G2402" s="339"/>
      <c r="H2402"/>
    </row>
    <row r="2403" spans="3:8" x14ac:dyDescent="0.2">
      <c r="C2403"/>
      <c r="D2403"/>
      <c r="E2403"/>
      <c r="F2403"/>
      <c r="G2403" s="339"/>
      <c r="H2403"/>
    </row>
    <row r="2404" spans="3:8" x14ac:dyDescent="0.2">
      <c r="C2404"/>
      <c r="D2404"/>
      <c r="E2404"/>
      <c r="F2404"/>
      <c r="G2404" s="339"/>
      <c r="H2404"/>
    </row>
    <row r="2405" spans="3:8" x14ac:dyDescent="0.2">
      <c r="C2405"/>
      <c r="D2405"/>
      <c r="E2405"/>
      <c r="F2405"/>
      <c r="G2405" s="339"/>
      <c r="H2405"/>
    </row>
    <row r="2406" spans="3:8" x14ac:dyDescent="0.2">
      <c r="C2406"/>
      <c r="D2406"/>
      <c r="E2406"/>
      <c r="F2406"/>
      <c r="G2406" s="339"/>
      <c r="H2406"/>
    </row>
    <row r="2407" spans="3:8" x14ac:dyDescent="0.2">
      <c r="C2407"/>
      <c r="D2407"/>
      <c r="E2407"/>
      <c r="F2407"/>
      <c r="G2407" s="339"/>
      <c r="H2407"/>
    </row>
    <row r="2408" spans="3:8" x14ac:dyDescent="0.2">
      <c r="C2408"/>
      <c r="D2408"/>
      <c r="E2408"/>
      <c r="F2408"/>
      <c r="G2408" s="339"/>
      <c r="H2408"/>
    </row>
    <row r="2409" spans="3:8" x14ac:dyDescent="0.2">
      <c r="C2409"/>
      <c r="D2409"/>
      <c r="E2409"/>
      <c r="F2409"/>
      <c r="G2409" s="339"/>
      <c r="H2409"/>
    </row>
    <row r="2410" spans="3:8" x14ac:dyDescent="0.2">
      <c r="C2410"/>
      <c r="D2410"/>
      <c r="E2410"/>
      <c r="F2410"/>
      <c r="G2410" s="339"/>
      <c r="H2410"/>
    </row>
    <row r="2411" spans="3:8" x14ac:dyDescent="0.2">
      <c r="C2411"/>
      <c r="D2411"/>
      <c r="E2411"/>
      <c r="F2411"/>
      <c r="G2411" s="339"/>
      <c r="H2411"/>
    </row>
    <row r="2412" spans="3:8" x14ac:dyDescent="0.2">
      <c r="C2412"/>
      <c r="D2412"/>
      <c r="E2412"/>
      <c r="F2412"/>
      <c r="G2412" s="339"/>
      <c r="H2412"/>
    </row>
    <row r="2413" spans="3:8" x14ac:dyDescent="0.2">
      <c r="C2413"/>
      <c r="D2413"/>
      <c r="E2413"/>
      <c r="F2413"/>
      <c r="G2413" s="339"/>
      <c r="H2413"/>
    </row>
    <row r="2414" spans="3:8" x14ac:dyDescent="0.2">
      <c r="C2414"/>
      <c r="D2414"/>
      <c r="E2414"/>
      <c r="F2414"/>
      <c r="G2414" s="339"/>
      <c r="H2414"/>
    </row>
    <row r="2415" spans="3:8" x14ac:dyDescent="0.2">
      <c r="C2415"/>
      <c r="D2415"/>
      <c r="E2415"/>
      <c r="F2415"/>
      <c r="G2415" s="339"/>
      <c r="H2415"/>
    </row>
    <row r="2416" spans="3:8" x14ac:dyDescent="0.2">
      <c r="C2416"/>
      <c r="D2416"/>
      <c r="E2416"/>
      <c r="F2416"/>
      <c r="G2416" s="339"/>
      <c r="H2416"/>
    </row>
    <row r="2417" spans="3:8" x14ac:dyDescent="0.2">
      <c r="C2417"/>
      <c r="D2417"/>
      <c r="E2417"/>
      <c r="F2417"/>
      <c r="G2417" s="339"/>
      <c r="H2417"/>
    </row>
    <row r="2418" spans="3:8" x14ac:dyDescent="0.2">
      <c r="C2418"/>
      <c r="D2418"/>
      <c r="E2418"/>
      <c r="F2418"/>
      <c r="G2418" s="339"/>
      <c r="H2418"/>
    </row>
    <row r="2419" spans="3:8" x14ac:dyDescent="0.2">
      <c r="C2419"/>
      <c r="D2419"/>
      <c r="E2419"/>
      <c r="F2419"/>
      <c r="G2419" s="339"/>
      <c r="H2419"/>
    </row>
    <row r="2420" spans="3:8" x14ac:dyDescent="0.2">
      <c r="C2420"/>
      <c r="D2420"/>
      <c r="E2420"/>
      <c r="F2420"/>
      <c r="G2420" s="339"/>
      <c r="H2420"/>
    </row>
    <row r="2421" spans="3:8" x14ac:dyDescent="0.2">
      <c r="C2421"/>
      <c r="D2421"/>
      <c r="E2421"/>
      <c r="F2421"/>
      <c r="G2421" s="339"/>
      <c r="H2421"/>
    </row>
    <row r="2422" spans="3:8" x14ac:dyDescent="0.2">
      <c r="C2422"/>
      <c r="D2422"/>
      <c r="E2422"/>
      <c r="F2422"/>
      <c r="G2422" s="339"/>
      <c r="H2422"/>
    </row>
    <row r="2423" spans="3:8" x14ac:dyDescent="0.2">
      <c r="C2423"/>
      <c r="D2423"/>
      <c r="E2423"/>
      <c r="F2423"/>
      <c r="G2423" s="339"/>
      <c r="H2423"/>
    </row>
    <row r="2424" spans="3:8" x14ac:dyDescent="0.2">
      <c r="C2424"/>
      <c r="D2424"/>
      <c r="E2424"/>
      <c r="F2424"/>
      <c r="G2424" s="339"/>
      <c r="H2424"/>
    </row>
    <row r="2425" spans="3:8" x14ac:dyDescent="0.2">
      <c r="C2425"/>
      <c r="D2425"/>
      <c r="E2425"/>
      <c r="F2425"/>
      <c r="G2425" s="339"/>
      <c r="H2425"/>
    </row>
    <row r="2426" spans="3:8" x14ac:dyDescent="0.2">
      <c r="C2426"/>
      <c r="D2426"/>
      <c r="E2426"/>
      <c r="F2426"/>
      <c r="G2426" s="339"/>
      <c r="H2426"/>
    </row>
    <row r="2427" spans="3:8" x14ac:dyDescent="0.2">
      <c r="C2427"/>
      <c r="D2427"/>
      <c r="E2427"/>
      <c r="F2427"/>
      <c r="G2427" s="339"/>
      <c r="H2427"/>
    </row>
    <row r="2428" spans="3:8" x14ac:dyDescent="0.2">
      <c r="C2428"/>
      <c r="D2428"/>
      <c r="E2428"/>
      <c r="F2428"/>
      <c r="G2428" s="339"/>
      <c r="H2428"/>
    </row>
    <row r="2429" spans="3:8" x14ac:dyDescent="0.2">
      <c r="C2429"/>
      <c r="D2429"/>
      <c r="E2429"/>
      <c r="F2429"/>
      <c r="G2429" s="339"/>
      <c r="H2429"/>
    </row>
    <row r="2430" spans="3:8" x14ac:dyDescent="0.2">
      <c r="C2430"/>
      <c r="D2430"/>
      <c r="E2430"/>
      <c r="F2430"/>
      <c r="G2430" s="339"/>
      <c r="H2430"/>
    </row>
    <row r="2431" spans="3:8" x14ac:dyDescent="0.2">
      <c r="C2431"/>
      <c r="D2431"/>
      <c r="E2431"/>
      <c r="F2431"/>
      <c r="G2431" s="339"/>
      <c r="H2431"/>
    </row>
    <row r="2432" spans="3:8" x14ac:dyDescent="0.2">
      <c r="C2432"/>
      <c r="D2432"/>
      <c r="E2432"/>
      <c r="F2432"/>
      <c r="G2432" s="339"/>
      <c r="H2432"/>
    </row>
    <row r="2433" spans="3:8" x14ac:dyDescent="0.2">
      <c r="C2433"/>
      <c r="D2433"/>
      <c r="E2433"/>
      <c r="F2433"/>
      <c r="G2433" s="339"/>
      <c r="H2433"/>
    </row>
    <row r="2434" spans="3:8" x14ac:dyDescent="0.2">
      <c r="C2434"/>
      <c r="D2434"/>
      <c r="E2434"/>
      <c r="F2434"/>
      <c r="G2434" s="339"/>
      <c r="H2434"/>
    </row>
    <row r="2435" spans="3:8" x14ac:dyDescent="0.2">
      <c r="C2435"/>
      <c r="D2435"/>
      <c r="E2435"/>
      <c r="F2435"/>
      <c r="G2435" s="339"/>
      <c r="H2435"/>
    </row>
    <row r="2436" spans="3:8" x14ac:dyDescent="0.2">
      <c r="C2436"/>
      <c r="D2436"/>
      <c r="E2436"/>
      <c r="F2436"/>
      <c r="G2436" s="339"/>
      <c r="H2436"/>
    </row>
    <row r="2437" spans="3:8" x14ac:dyDescent="0.2">
      <c r="C2437"/>
      <c r="D2437"/>
      <c r="E2437"/>
      <c r="F2437"/>
      <c r="G2437" s="339"/>
      <c r="H2437"/>
    </row>
    <row r="2438" spans="3:8" x14ac:dyDescent="0.2">
      <c r="C2438"/>
      <c r="D2438"/>
      <c r="E2438"/>
      <c r="F2438"/>
      <c r="G2438" s="339"/>
      <c r="H2438"/>
    </row>
    <row r="2439" spans="3:8" x14ac:dyDescent="0.2">
      <c r="C2439"/>
      <c r="D2439"/>
      <c r="E2439"/>
      <c r="F2439"/>
      <c r="G2439" s="339"/>
      <c r="H2439"/>
    </row>
    <row r="2440" spans="3:8" x14ac:dyDescent="0.2">
      <c r="C2440"/>
      <c r="D2440"/>
      <c r="E2440"/>
      <c r="F2440"/>
      <c r="G2440" s="339"/>
      <c r="H2440"/>
    </row>
    <row r="2441" spans="3:8" x14ac:dyDescent="0.2">
      <c r="C2441"/>
      <c r="D2441"/>
      <c r="E2441"/>
      <c r="F2441"/>
      <c r="G2441" s="339"/>
      <c r="H2441"/>
    </row>
    <row r="2442" spans="3:8" x14ac:dyDescent="0.2">
      <c r="C2442"/>
      <c r="D2442"/>
      <c r="E2442"/>
      <c r="F2442"/>
      <c r="G2442" s="339"/>
      <c r="H2442"/>
    </row>
    <row r="2443" spans="3:8" x14ac:dyDescent="0.2">
      <c r="C2443"/>
      <c r="D2443"/>
      <c r="E2443"/>
      <c r="F2443"/>
      <c r="G2443" s="339"/>
      <c r="H2443"/>
    </row>
    <row r="2444" spans="3:8" x14ac:dyDescent="0.2">
      <c r="C2444"/>
      <c r="D2444"/>
      <c r="E2444"/>
      <c r="F2444"/>
      <c r="G2444" s="339"/>
      <c r="H2444"/>
    </row>
    <row r="2445" spans="3:8" x14ac:dyDescent="0.2">
      <c r="C2445"/>
      <c r="D2445"/>
      <c r="E2445"/>
      <c r="F2445"/>
      <c r="G2445" s="339"/>
      <c r="H2445"/>
    </row>
    <row r="2446" spans="3:8" x14ac:dyDescent="0.2">
      <c r="C2446"/>
      <c r="D2446"/>
      <c r="E2446"/>
      <c r="F2446"/>
      <c r="G2446" s="339"/>
      <c r="H2446"/>
    </row>
    <row r="2447" spans="3:8" x14ac:dyDescent="0.2">
      <c r="C2447"/>
      <c r="D2447"/>
      <c r="E2447"/>
      <c r="F2447"/>
      <c r="G2447" s="339"/>
      <c r="H2447"/>
    </row>
    <row r="2448" spans="3:8" x14ac:dyDescent="0.2">
      <c r="C2448"/>
      <c r="D2448"/>
      <c r="E2448"/>
      <c r="F2448"/>
      <c r="G2448" s="339"/>
      <c r="H2448"/>
    </row>
    <row r="2449" spans="3:8" x14ac:dyDescent="0.2">
      <c r="C2449"/>
      <c r="D2449"/>
      <c r="E2449"/>
      <c r="F2449"/>
      <c r="G2449" s="339"/>
      <c r="H2449"/>
    </row>
    <row r="2450" spans="3:8" x14ac:dyDescent="0.2">
      <c r="C2450"/>
      <c r="D2450"/>
      <c r="E2450"/>
      <c r="F2450"/>
      <c r="G2450" s="339"/>
      <c r="H2450"/>
    </row>
    <row r="2451" spans="3:8" x14ac:dyDescent="0.2">
      <c r="C2451"/>
      <c r="D2451"/>
      <c r="E2451"/>
      <c r="F2451"/>
      <c r="G2451" s="339"/>
      <c r="H2451"/>
    </row>
    <row r="2452" spans="3:8" x14ac:dyDescent="0.2">
      <c r="C2452"/>
      <c r="D2452"/>
      <c r="E2452"/>
      <c r="F2452"/>
      <c r="G2452" s="339"/>
      <c r="H2452"/>
    </row>
    <row r="2453" spans="3:8" x14ac:dyDescent="0.2">
      <c r="C2453"/>
      <c r="D2453"/>
      <c r="E2453"/>
      <c r="F2453"/>
      <c r="G2453" s="339"/>
      <c r="H2453"/>
    </row>
    <row r="2454" spans="3:8" x14ac:dyDescent="0.2">
      <c r="C2454"/>
      <c r="D2454"/>
      <c r="E2454"/>
      <c r="F2454"/>
      <c r="G2454" s="339"/>
      <c r="H2454"/>
    </row>
    <row r="2455" spans="3:8" x14ac:dyDescent="0.2">
      <c r="C2455"/>
      <c r="D2455"/>
      <c r="E2455"/>
      <c r="F2455"/>
      <c r="G2455" s="339"/>
      <c r="H2455"/>
    </row>
    <row r="2456" spans="3:8" x14ac:dyDescent="0.2">
      <c r="C2456"/>
      <c r="D2456"/>
      <c r="E2456"/>
      <c r="F2456"/>
      <c r="G2456" s="339"/>
      <c r="H2456"/>
    </row>
    <row r="2457" spans="3:8" x14ac:dyDescent="0.2">
      <c r="C2457"/>
      <c r="D2457"/>
      <c r="E2457"/>
      <c r="F2457"/>
      <c r="G2457" s="339"/>
      <c r="H2457"/>
    </row>
    <row r="2458" spans="3:8" x14ac:dyDescent="0.2">
      <c r="C2458"/>
      <c r="D2458"/>
      <c r="E2458"/>
      <c r="F2458"/>
      <c r="G2458" s="339"/>
      <c r="H2458"/>
    </row>
    <row r="2459" spans="3:8" x14ac:dyDescent="0.2">
      <c r="C2459"/>
      <c r="D2459"/>
      <c r="E2459"/>
      <c r="F2459"/>
      <c r="G2459" s="339"/>
      <c r="H2459"/>
    </row>
    <row r="2460" spans="3:8" x14ac:dyDescent="0.2">
      <c r="C2460"/>
      <c r="D2460"/>
      <c r="E2460"/>
      <c r="F2460"/>
      <c r="G2460" s="339"/>
      <c r="H2460"/>
    </row>
    <row r="2461" spans="3:8" x14ac:dyDescent="0.2">
      <c r="C2461"/>
      <c r="D2461"/>
      <c r="E2461"/>
      <c r="F2461"/>
      <c r="G2461" s="339"/>
      <c r="H2461"/>
    </row>
    <row r="2462" spans="3:8" x14ac:dyDescent="0.2">
      <c r="C2462"/>
      <c r="D2462"/>
      <c r="E2462"/>
      <c r="F2462"/>
      <c r="G2462" s="339"/>
      <c r="H2462"/>
    </row>
    <row r="2463" spans="3:8" x14ac:dyDescent="0.2">
      <c r="C2463"/>
      <c r="D2463"/>
      <c r="E2463"/>
      <c r="F2463"/>
      <c r="G2463" s="339"/>
      <c r="H2463"/>
    </row>
    <row r="2464" spans="3:8" x14ac:dyDescent="0.2">
      <c r="C2464"/>
      <c r="D2464"/>
      <c r="E2464"/>
      <c r="F2464"/>
      <c r="G2464" s="339"/>
      <c r="H2464"/>
    </row>
    <row r="2465" spans="3:8" x14ac:dyDescent="0.2">
      <c r="C2465"/>
      <c r="D2465"/>
      <c r="E2465"/>
      <c r="F2465"/>
      <c r="G2465" s="339"/>
      <c r="H2465"/>
    </row>
    <row r="2466" spans="3:8" x14ac:dyDescent="0.2">
      <c r="C2466"/>
      <c r="D2466"/>
      <c r="E2466"/>
      <c r="F2466"/>
      <c r="G2466" s="339"/>
      <c r="H2466"/>
    </row>
    <row r="2467" spans="3:8" x14ac:dyDescent="0.2">
      <c r="C2467"/>
      <c r="D2467"/>
      <c r="E2467"/>
      <c r="F2467"/>
      <c r="G2467" s="339"/>
      <c r="H2467"/>
    </row>
    <row r="2468" spans="3:8" x14ac:dyDescent="0.2">
      <c r="C2468"/>
      <c r="D2468"/>
      <c r="E2468"/>
      <c r="F2468"/>
      <c r="G2468" s="339"/>
      <c r="H2468"/>
    </row>
    <row r="2469" spans="3:8" x14ac:dyDescent="0.2">
      <c r="C2469"/>
      <c r="D2469"/>
      <c r="E2469"/>
      <c r="F2469"/>
      <c r="G2469" s="339"/>
      <c r="H2469"/>
    </row>
    <row r="2470" spans="3:8" x14ac:dyDescent="0.2">
      <c r="C2470"/>
      <c r="D2470"/>
      <c r="E2470"/>
      <c r="F2470"/>
      <c r="G2470" s="339"/>
      <c r="H2470"/>
    </row>
    <row r="2471" spans="3:8" x14ac:dyDescent="0.2">
      <c r="C2471"/>
      <c r="D2471"/>
      <c r="E2471"/>
      <c r="F2471"/>
      <c r="G2471" s="339"/>
      <c r="H2471"/>
    </row>
    <row r="2472" spans="3:8" x14ac:dyDescent="0.2">
      <c r="C2472"/>
      <c r="D2472"/>
      <c r="E2472"/>
      <c r="F2472"/>
      <c r="G2472" s="339"/>
      <c r="H2472"/>
    </row>
    <row r="2473" spans="3:8" x14ac:dyDescent="0.2">
      <c r="C2473"/>
      <c r="D2473"/>
      <c r="E2473"/>
      <c r="F2473"/>
      <c r="G2473" s="339"/>
      <c r="H2473"/>
    </row>
    <row r="2474" spans="3:8" x14ac:dyDescent="0.2">
      <c r="C2474"/>
      <c r="D2474"/>
      <c r="E2474"/>
      <c r="F2474"/>
      <c r="G2474" s="339"/>
      <c r="H2474"/>
    </row>
    <row r="2475" spans="3:8" x14ac:dyDescent="0.2">
      <c r="C2475"/>
      <c r="D2475"/>
      <c r="E2475"/>
      <c r="F2475"/>
      <c r="G2475" s="339"/>
      <c r="H2475"/>
    </row>
    <row r="2476" spans="3:8" x14ac:dyDescent="0.2">
      <c r="C2476"/>
      <c r="D2476"/>
      <c r="E2476"/>
      <c r="F2476"/>
      <c r="G2476" s="339"/>
      <c r="H2476"/>
    </row>
    <row r="2477" spans="3:8" x14ac:dyDescent="0.2">
      <c r="C2477"/>
      <c r="D2477"/>
      <c r="E2477"/>
      <c r="F2477"/>
      <c r="G2477" s="339"/>
      <c r="H2477"/>
    </row>
    <row r="2478" spans="3:8" x14ac:dyDescent="0.2">
      <c r="C2478"/>
      <c r="D2478"/>
      <c r="E2478"/>
      <c r="F2478"/>
      <c r="G2478" s="339"/>
      <c r="H2478"/>
    </row>
    <row r="2479" spans="3:8" x14ac:dyDescent="0.2">
      <c r="C2479"/>
      <c r="D2479"/>
      <c r="E2479"/>
      <c r="F2479"/>
      <c r="G2479" s="339"/>
      <c r="H2479"/>
    </row>
    <row r="2480" spans="3:8" x14ac:dyDescent="0.2">
      <c r="C2480"/>
      <c r="D2480"/>
      <c r="E2480"/>
      <c r="F2480"/>
      <c r="G2480" s="339"/>
      <c r="H2480"/>
    </row>
    <row r="2481" spans="3:8" x14ac:dyDescent="0.2">
      <c r="C2481"/>
      <c r="D2481"/>
      <c r="E2481"/>
      <c r="F2481"/>
      <c r="G2481" s="339"/>
      <c r="H2481"/>
    </row>
    <row r="2482" spans="3:8" x14ac:dyDescent="0.2">
      <c r="C2482"/>
      <c r="D2482"/>
      <c r="E2482"/>
      <c r="F2482"/>
      <c r="G2482" s="339"/>
      <c r="H2482"/>
    </row>
    <row r="2483" spans="3:8" x14ac:dyDescent="0.2">
      <c r="C2483"/>
      <c r="D2483"/>
      <c r="E2483"/>
      <c r="F2483"/>
      <c r="G2483" s="339"/>
      <c r="H2483"/>
    </row>
    <row r="2484" spans="3:8" x14ac:dyDescent="0.2">
      <c r="C2484"/>
      <c r="D2484"/>
      <c r="E2484"/>
      <c r="F2484"/>
      <c r="G2484" s="339"/>
      <c r="H2484"/>
    </row>
    <row r="2485" spans="3:8" x14ac:dyDescent="0.2">
      <c r="C2485"/>
      <c r="D2485"/>
      <c r="E2485"/>
      <c r="F2485"/>
      <c r="G2485" s="339"/>
      <c r="H2485"/>
    </row>
    <row r="2486" spans="3:8" x14ac:dyDescent="0.2">
      <c r="C2486"/>
      <c r="D2486"/>
      <c r="E2486"/>
      <c r="F2486"/>
      <c r="G2486" s="339"/>
      <c r="H2486"/>
    </row>
    <row r="2487" spans="3:8" x14ac:dyDescent="0.2">
      <c r="C2487"/>
      <c r="D2487"/>
      <c r="E2487"/>
      <c r="F2487"/>
      <c r="G2487" s="339"/>
      <c r="H2487"/>
    </row>
    <row r="2488" spans="3:8" x14ac:dyDescent="0.2">
      <c r="C2488"/>
      <c r="D2488"/>
      <c r="E2488"/>
      <c r="F2488"/>
      <c r="G2488" s="339"/>
      <c r="H2488"/>
    </row>
    <row r="2489" spans="3:8" x14ac:dyDescent="0.2">
      <c r="C2489"/>
      <c r="D2489"/>
      <c r="E2489"/>
      <c r="F2489"/>
      <c r="G2489" s="339"/>
      <c r="H2489"/>
    </row>
    <row r="2490" spans="3:8" x14ac:dyDescent="0.2">
      <c r="C2490"/>
      <c r="D2490"/>
      <c r="E2490"/>
      <c r="F2490"/>
      <c r="G2490" s="339"/>
      <c r="H2490"/>
    </row>
    <row r="2491" spans="3:8" x14ac:dyDescent="0.2">
      <c r="C2491"/>
      <c r="D2491"/>
      <c r="E2491"/>
      <c r="F2491"/>
      <c r="G2491" s="339"/>
      <c r="H2491"/>
    </row>
    <row r="2492" spans="3:8" x14ac:dyDescent="0.2">
      <c r="C2492"/>
      <c r="D2492"/>
      <c r="E2492"/>
      <c r="F2492"/>
      <c r="G2492" s="339"/>
      <c r="H2492"/>
    </row>
    <row r="2493" spans="3:8" x14ac:dyDescent="0.2">
      <c r="C2493"/>
      <c r="D2493"/>
      <c r="E2493"/>
      <c r="F2493"/>
      <c r="G2493" s="339"/>
      <c r="H2493"/>
    </row>
    <row r="2494" spans="3:8" x14ac:dyDescent="0.2">
      <c r="C2494"/>
      <c r="D2494"/>
      <c r="E2494"/>
      <c r="F2494"/>
      <c r="G2494" s="339"/>
      <c r="H2494"/>
    </row>
    <row r="2495" spans="3:8" x14ac:dyDescent="0.2">
      <c r="C2495"/>
      <c r="D2495"/>
      <c r="E2495"/>
      <c r="F2495"/>
      <c r="G2495" s="339"/>
      <c r="H2495"/>
    </row>
    <row r="2496" spans="3:8" x14ac:dyDescent="0.2">
      <c r="C2496"/>
      <c r="D2496"/>
      <c r="E2496"/>
      <c r="F2496"/>
      <c r="G2496" s="339"/>
      <c r="H2496"/>
    </row>
    <row r="2497" spans="3:8" x14ac:dyDescent="0.2">
      <c r="C2497"/>
      <c r="D2497"/>
      <c r="E2497"/>
      <c r="F2497"/>
      <c r="G2497" s="339"/>
      <c r="H2497"/>
    </row>
    <row r="2498" spans="3:8" x14ac:dyDescent="0.2">
      <c r="C2498"/>
      <c r="D2498"/>
      <c r="E2498"/>
      <c r="F2498"/>
      <c r="G2498" s="339"/>
      <c r="H2498"/>
    </row>
    <row r="2499" spans="3:8" x14ac:dyDescent="0.2">
      <c r="C2499"/>
      <c r="D2499"/>
      <c r="E2499"/>
      <c r="F2499"/>
      <c r="G2499" s="339"/>
      <c r="H2499"/>
    </row>
    <row r="2500" spans="3:8" x14ac:dyDescent="0.2">
      <c r="C2500"/>
      <c r="D2500"/>
      <c r="E2500"/>
      <c r="F2500"/>
      <c r="G2500" s="339"/>
      <c r="H2500"/>
    </row>
    <row r="2501" spans="3:8" x14ac:dyDescent="0.2">
      <c r="C2501"/>
      <c r="D2501"/>
      <c r="E2501"/>
      <c r="F2501"/>
      <c r="G2501" s="339"/>
      <c r="H2501"/>
    </row>
    <row r="2502" spans="3:8" x14ac:dyDescent="0.2">
      <c r="C2502"/>
      <c r="D2502"/>
      <c r="E2502"/>
      <c r="F2502"/>
      <c r="G2502" s="339"/>
      <c r="H2502"/>
    </row>
    <row r="2503" spans="3:8" x14ac:dyDescent="0.2">
      <c r="C2503"/>
      <c r="D2503"/>
      <c r="E2503"/>
      <c r="F2503"/>
      <c r="G2503" s="339"/>
      <c r="H2503"/>
    </row>
    <row r="2504" spans="3:8" x14ac:dyDescent="0.2">
      <c r="C2504"/>
      <c r="D2504"/>
      <c r="E2504"/>
      <c r="F2504"/>
      <c r="G2504" s="339"/>
      <c r="H2504"/>
    </row>
    <row r="2505" spans="3:8" x14ac:dyDescent="0.2">
      <c r="C2505"/>
      <c r="D2505"/>
      <c r="E2505"/>
      <c r="F2505"/>
      <c r="G2505" s="339"/>
      <c r="H2505"/>
    </row>
    <row r="2506" spans="3:8" x14ac:dyDescent="0.2">
      <c r="C2506"/>
      <c r="D2506"/>
      <c r="E2506"/>
      <c r="F2506"/>
      <c r="G2506" s="339"/>
      <c r="H2506"/>
    </row>
    <row r="2507" spans="3:8" x14ac:dyDescent="0.2">
      <c r="C2507"/>
      <c r="D2507"/>
      <c r="E2507"/>
      <c r="F2507"/>
      <c r="G2507" s="339"/>
      <c r="H2507"/>
    </row>
    <row r="2508" spans="3:8" x14ac:dyDescent="0.2">
      <c r="C2508"/>
      <c r="D2508"/>
      <c r="E2508"/>
      <c r="F2508"/>
      <c r="G2508" s="339"/>
      <c r="H2508"/>
    </row>
    <row r="2509" spans="3:8" x14ac:dyDescent="0.2">
      <c r="C2509"/>
      <c r="D2509"/>
      <c r="E2509"/>
      <c r="F2509"/>
      <c r="G2509" s="339"/>
      <c r="H2509"/>
    </row>
    <row r="2510" spans="3:8" x14ac:dyDescent="0.2">
      <c r="C2510"/>
      <c r="D2510"/>
      <c r="E2510"/>
      <c r="F2510"/>
      <c r="G2510" s="339"/>
      <c r="H2510"/>
    </row>
    <row r="2511" spans="3:8" x14ac:dyDescent="0.2">
      <c r="C2511"/>
      <c r="D2511"/>
      <c r="E2511"/>
      <c r="F2511"/>
      <c r="G2511" s="339"/>
      <c r="H2511"/>
    </row>
    <row r="2512" spans="3:8" x14ac:dyDescent="0.2">
      <c r="C2512"/>
      <c r="D2512"/>
      <c r="E2512"/>
      <c r="F2512"/>
      <c r="G2512" s="339"/>
      <c r="H2512"/>
    </row>
    <row r="2513" spans="3:8" x14ac:dyDescent="0.2">
      <c r="C2513"/>
      <c r="D2513"/>
      <c r="E2513"/>
      <c r="F2513"/>
      <c r="G2513" s="339"/>
      <c r="H2513"/>
    </row>
    <row r="2514" spans="3:8" x14ac:dyDescent="0.2">
      <c r="C2514"/>
      <c r="D2514"/>
      <c r="E2514"/>
      <c r="F2514"/>
      <c r="G2514" s="339"/>
      <c r="H2514"/>
    </row>
    <row r="2515" spans="3:8" x14ac:dyDescent="0.2">
      <c r="C2515"/>
      <c r="D2515"/>
      <c r="E2515"/>
      <c r="F2515"/>
      <c r="G2515" s="339"/>
      <c r="H2515"/>
    </row>
    <row r="2516" spans="3:8" x14ac:dyDescent="0.2">
      <c r="C2516"/>
      <c r="D2516"/>
      <c r="E2516"/>
      <c r="F2516"/>
      <c r="G2516" s="339"/>
      <c r="H2516"/>
    </row>
    <row r="2517" spans="3:8" x14ac:dyDescent="0.2">
      <c r="C2517"/>
      <c r="D2517"/>
      <c r="E2517"/>
      <c r="F2517"/>
      <c r="G2517" s="339"/>
      <c r="H2517"/>
    </row>
    <row r="2518" spans="3:8" x14ac:dyDescent="0.2">
      <c r="C2518"/>
      <c r="D2518"/>
      <c r="E2518"/>
      <c r="F2518"/>
      <c r="G2518" s="339"/>
      <c r="H2518"/>
    </row>
    <row r="2519" spans="3:8" x14ac:dyDescent="0.2">
      <c r="C2519"/>
      <c r="D2519"/>
      <c r="E2519"/>
      <c r="F2519"/>
      <c r="G2519" s="339"/>
      <c r="H2519"/>
    </row>
    <row r="2520" spans="3:8" x14ac:dyDescent="0.2">
      <c r="C2520"/>
      <c r="D2520"/>
      <c r="E2520"/>
      <c r="F2520"/>
      <c r="G2520" s="339"/>
      <c r="H2520"/>
    </row>
    <row r="2521" spans="3:8" x14ac:dyDescent="0.2">
      <c r="C2521"/>
      <c r="D2521"/>
      <c r="E2521"/>
      <c r="F2521"/>
      <c r="G2521" s="339"/>
      <c r="H2521"/>
    </row>
    <row r="2522" spans="3:8" x14ac:dyDescent="0.2">
      <c r="C2522"/>
      <c r="D2522"/>
      <c r="E2522"/>
      <c r="F2522"/>
      <c r="G2522" s="339"/>
      <c r="H2522"/>
    </row>
    <row r="2523" spans="3:8" x14ac:dyDescent="0.2">
      <c r="C2523"/>
      <c r="D2523"/>
      <c r="E2523"/>
      <c r="F2523"/>
      <c r="G2523" s="339"/>
      <c r="H2523"/>
    </row>
    <row r="2524" spans="3:8" x14ac:dyDescent="0.2">
      <c r="C2524"/>
      <c r="D2524"/>
      <c r="E2524"/>
      <c r="F2524"/>
      <c r="G2524" s="339"/>
      <c r="H2524"/>
    </row>
    <row r="2525" spans="3:8" x14ac:dyDescent="0.2">
      <c r="C2525"/>
      <c r="D2525"/>
      <c r="E2525"/>
      <c r="F2525"/>
      <c r="G2525" s="339"/>
      <c r="H2525"/>
    </row>
    <row r="2526" spans="3:8" x14ac:dyDescent="0.2">
      <c r="C2526"/>
      <c r="D2526"/>
      <c r="E2526"/>
      <c r="F2526"/>
      <c r="G2526" s="339"/>
      <c r="H2526"/>
    </row>
    <row r="2527" spans="3:8" x14ac:dyDescent="0.2">
      <c r="C2527"/>
      <c r="D2527"/>
      <c r="E2527"/>
      <c r="F2527"/>
      <c r="G2527" s="339"/>
      <c r="H2527"/>
    </row>
    <row r="2528" spans="3:8" x14ac:dyDescent="0.2">
      <c r="C2528"/>
      <c r="D2528"/>
      <c r="E2528"/>
      <c r="F2528"/>
      <c r="G2528" s="339"/>
      <c r="H2528"/>
    </row>
    <row r="2529" spans="3:8" x14ac:dyDescent="0.2">
      <c r="C2529"/>
      <c r="D2529"/>
      <c r="E2529"/>
      <c r="F2529"/>
      <c r="G2529" s="339"/>
      <c r="H2529"/>
    </row>
    <row r="2530" spans="3:8" x14ac:dyDescent="0.2">
      <c r="C2530"/>
      <c r="D2530"/>
      <c r="E2530"/>
      <c r="F2530"/>
      <c r="G2530" s="339"/>
      <c r="H2530"/>
    </row>
    <row r="2531" spans="3:8" x14ac:dyDescent="0.2">
      <c r="C2531"/>
      <c r="D2531"/>
      <c r="E2531"/>
      <c r="F2531"/>
      <c r="G2531" s="339"/>
      <c r="H2531"/>
    </row>
    <row r="2532" spans="3:8" x14ac:dyDescent="0.2">
      <c r="C2532"/>
      <c r="D2532"/>
      <c r="E2532"/>
      <c r="F2532"/>
      <c r="G2532" s="339"/>
      <c r="H2532"/>
    </row>
    <row r="2533" spans="3:8" x14ac:dyDescent="0.2">
      <c r="C2533"/>
      <c r="D2533"/>
      <c r="E2533"/>
      <c r="F2533"/>
      <c r="G2533" s="339"/>
      <c r="H2533"/>
    </row>
    <row r="2534" spans="3:8" x14ac:dyDescent="0.2">
      <c r="C2534"/>
      <c r="D2534"/>
      <c r="E2534"/>
      <c r="F2534"/>
      <c r="G2534" s="339"/>
      <c r="H2534"/>
    </row>
    <row r="2535" spans="3:8" x14ac:dyDescent="0.2">
      <c r="C2535"/>
      <c r="D2535"/>
      <c r="E2535"/>
      <c r="F2535"/>
      <c r="G2535" s="339"/>
      <c r="H2535"/>
    </row>
    <row r="2536" spans="3:8" x14ac:dyDescent="0.2">
      <c r="C2536"/>
      <c r="D2536"/>
      <c r="E2536"/>
      <c r="F2536"/>
      <c r="G2536" s="339"/>
      <c r="H2536"/>
    </row>
    <row r="2537" spans="3:8" x14ac:dyDescent="0.2">
      <c r="C2537"/>
      <c r="D2537"/>
      <c r="E2537"/>
      <c r="F2537"/>
      <c r="G2537" s="339"/>
      <c r="H2537"/>
    </row>
    <row r="2538" spans="3:8" x14ac:dyDescent="0.2">
      <c r="C2538"/>
      <c r="D2538"/>
      <c r="E2538"/>
      <c r="F2538"/>
      <c r="G2538" s="339"/>
      <c r="H2538"/>
    </row>
    <row r="2539" spans="3:8" x14ac:dyDescent="0.2">
      <c r="C2539"/>
      <c r="D2539"/>
      <c r="E2539"/>
      <c r="F2539"/>
      <c r="G2539" s="339"/>
      <c r="H2539"/>
    </row>
    <row r="2540" spans="3:8" x14ac:dyDescent="0.2">
      <c r="C2540"/>
      <c r="D2540"/>
      <c r="E2540"/>
      <c r="F2540"/>
      <c r="G2540" s="339"/>
      <c r="H2540"/>
    </row>
    <row r="2541" spans="3:8" x14ac:dyDescent="0.2">
      <c r="C2541"/>
      <c r="D2541"/>
      <c r="E2541"/>
      <c r="F2541"/>
      <c r="G2541" s="339"/>
      <c r="H2541"/>
    </row>
    <row r="2542" spans="3:8" x14ac:dyDescent="0.2">
      <c r="C2542"/>
      <c r="D2542"/>
      <c r="E2542"/>
      <c r="F2542"/>
      <c r="G2542" s="339"/>
      <c r="H2542"/>
    </row>
    <row r="2543" spans="3:8" x14ac:dyDescent="0.2">
      <c r="C2543"/>
      <c r="D2543"/>
      <c r="E2543"/>
      <c r="F2543"/>
      <c r="G2543" s="339"/>
      <c r="H2543"/>
    </row>
    <row r="2544" spans="3:8" x14ac:dyDescent="0.2">
      <c r="C2544"/>
      <c r="D2544"/>
      <c r="E2544"/>
      <c r="F2544"/>
      <c r="G2544" s="339"/>
      <c r="H2544"/>
    </row>
    <row r="2545" spans="3:8" x14ac:dyDescent="0.2">
      <c r="C2545"/>
      <c r="D2545"/>
      <c r="E2545"/>
      <c r="F2545"/>
      <c r="G2545" s="339"/>
      <c r="H2545"/>
    </row>
    <row r="2546" spans="3:8" x14ac:dyDescent="0.2">
      <c r="C2546"/>
      <c r="D2546"/>
      <c r="E2546"/>
      <c r="F2546"/>
      <c r="G2546" s="339"/>
      <c r="H2546"/>
    </row>
    <row r="2547" spans="3:8" x14ac:dyDescent="0.2">
      <c r="C2547"/>
      <c r="D2547"/>
      <c r="E2547"/>
      <c r="F2547"/>
      <c r="G2547" s="339"/>
      <c r="H2547"/>
    </row>
    <row r="2548" spans="3:8" x14ac:dyDescent="0.2">
      <c r="C2548"/>
      <c r="D2548"/>
      <c r="E2548"/>
      <c r="F2548"/>
      <c r="G2548" s="339"/>
      <c r="H2548"/>
    </row>
    <row r="2549" spans="3:8" x14ac:dyDescent="0.2">
      <c r="C2549"/>
      <c r="D2549"/>
      <c r="E2549"/>
      <c r="F2549"/>
      <c r="G2549" s="339"/>
      <c r="H2549"/>
    </row>
    <row r="2550" spans="3:8" x14ac:dyDescent="0.2">
      <c r="C2550"/>
      <c r="D2550"/>
      <c r="E2550"/>
      <c r="F2550"/>
      <c r="G2550" s="339"/>
      <c r="H2550"/>
    </row>
    <row r="2551" spans="3:8" x14ac:dyDescent="0.2">
      <c r="C2551"/>
      <c r="D2551"/>
      <c r="E2551"/>
      <c r="F2551"/>
      <c r="G2551" s="339"/>
      <c r="H2551"/>
    </row>
    <row r="2552" spans="3:8" x14ac:dyDescent="0.2">
      <c r="C2552"/>
      <c r="D2552"/>
      <c r="E2552"/>
      <c r="F2552"/>
      <c r="G2552" s="339"/>
      <c r="H2552"/>
    </row>
    <row r="2553" spans="3:8" x14ac:dyDescent="0.2">
      <c r="C2553"/>
      <c r="D2553"/>
      <c r="E2553"/>
      <c r="F2553"/>
      <c r="G2553" s="339"/>
      <c r="H2553"/>
    </row>
    <row r="2554" spans="3:8" x14ac:dyDescent="0.2">
      <c r="C2554"/>
      <c r="D2554"/>
      <c r="E2554"/>
      <c r="F2554"/>
      <c r="G2554" s="339"/>
      <c r="H2554"/>
    </row>
    <row r="2555" spans="3:8" x14ac:dyDescent="0.2">
      <c r="C2555"/>
      <c r="D2555"/>
      <c r="E2555"/>
      <c r="F2555"/>
      <c r="G2555" s="339"/>
      <c r="H2555"/>
    </row>
    <row r="2556" spans="3:8" x14ac:dyDescent="0.2">
      <c r="C2556"/>
      <c r="D2556"/>
      <c r="E2556"/>
      <c r="F2556"/>
      <c r="G2556" s="339"/>
      <c r="H2556"/>
    </row>
    <row r="2557" spans="3:8" x14ac:dyDescent="0.2">
      <c r="C2557"/>
      <c r="D2557"/>
      <c r="E2557"/>
      <c r="F2557"/>
      <c r="G2557" s="339"/>
      <c r="H2557"/>
    </row>
    <row r="2558" spans="3:8" x14ac:dyDescent="0.2">
      <c r="C2558"/>
      <c r="D2558"/>
      <c r="E2558"/>
      <c r="F2558"/>
      <c r="G2558" s="339"/>
      <c r="H2558"/>
    </row>
    <row r="2559" spans="3:8" x14ac:dyDescent="0.2">
      <c r="C2559"/>
      <c r="D2559"/>
      <c r="E2559"/>
      <c r="F2559"/>
      <c r="G2559" s="339"/>
      <c r="H2559"/>
    </row>
    <row r="2560" spans="3:8" x14ac:dyDescent="0.2">
      <c r="C2560"/>
      <c r="D2560"/>
      <c r="E2560"/>
      <c r="F2560"/>
      <c r="G2560" s="339"/>
      <c r="H2560"/>
    </row>
    <row r="2561" spans="3:8" x14ac:dyDescent="0.2">
      <c r="C2561"/>
      <c r="D2561"/>
      <c r="E2561"/>
      <c r="F2561"/>
      <c r="G2561" s="339"/>
      <c r="H2561"/>
    </row>
    <row r="2562" spans="3:8" x14ac:dyDescent="0.2">
      <c r="C2562"/>
      <c r="D2562"/>
      <c r="E2562"/>
      <c r="F2562"/>
      <c r="G2562" s="339"/>
      <c r="H2562"/>
    </row>
    <row r="2563" spans="3:8" x14ac:dyDescent="0.2">
      <c r="C2563"/>
      <c r="D2563"/>
      <c r="E2563"/>
      <c r="F2563"/>
      <c r="G2563" s="339"/>
      <c r="H2563"/>
    </row>
    <row r="2564" spans="3:8" x14ac:dyDescent="0.2">
      <c r="C2564"/>
      <c r="D2564"/>
      <c r="E2564"/>
      <c r="F2564"/>
      <c r="G2564" s="339"/>
      <c r="H2564"/>
    </row>
    <row r="2565" spans="3:8" x14ac:dyDescent="0.2">
      <c r="C2565"/>
      <c r="D2565"/>
      <c r="E2565"/>
      <c r="F2565"/>
      <c r="G2565" s="339"/>
      <c r="H2565"/>
    </row>
    <row r="2566" spans="3:8" x14ac:dyDescent="0.2">
      <c r="C2566"/>
      <c r="D2566"/>
      <c r="E2566"/>
      <c r="F2566"/>
      <c r="G2566" s="339"/>
      <c r="H2566"/>
    </row>
    <row r="2567" spans="3:8" x14ac:dyDescent="0.2">
      <c r="C2567"/>
      <c r="D2567"/>
      <c r="E2567"/>
      <c r="F2567"/>
      <c r="G2567" s="339"/>
      <c r="H2567"/>
    </row>
    <row r="2568" spans="3:8" x14ac:dyDescent="0.2">
      <c r="C2568"/>
      <c r="D2568"/>
      <c r="E2568"/>
      <c r="F2568"/>
      <c r="G2568" s="339"/>
      <c r="H2568"/>
    </row>
    <row r="2569" spans="3:8" x14ac:dyDescent="0.2">
      <c r="C2569"/>
      <c r="D2569"/>
      <c r="E2569"/>
      <c r="F2569"/>
      <c r="G2569" s="339"/>
      <c r="H2569"/>
    </row>
    <row r="2570" spans="3:8" x14ac:dyDescent="0.2">
      <c r="C2570"/>
      <c r="D2570"/>
      <c r="E2570"/>
      <c r="F2570"/>
      <c r="G2570" s="339"/>
      <c r="H2570"/>
    </row>
    <row r="2571" spans="3:8" x14ac:dyDescent="0.2">
      <c r="C2571"/>
      <c r="D2571"/>
      <c r="E2571"/>
      <c r="F2571"/>
      <c r="G2571" s="339"/>
      <c r="H2571"/>
    </row>
    <row r="2572" spans="3:8" x14ac:dyDescent="0.2">
      <c r="C2572"/>
      <c r="D2572"/>
      <c r="E2572"/>
      <c r="F2572"/>
      <c r="G2572" s="339"/>
      <c r="H2572"/>
    </row>
    <row r="2573" spans="3:8" x14ac:dyDescent="0.2">
      <c r="C2573"/>
      <c r="D2573"/>
      <c r="E2573"/>
      <c r="F2573"/>
      <c r="G2573" s="339"/>
      <c r="H2573"/>
    </row>
    <row r="2574" spans="3:8" x14ac:dyDescent="0.2">
      <c r="C2574"/>
      <c r="D2574"/>
      <c r="E2574"/>
      <c r="F2574"/>
      <c r="G2574" s="339"/>
      <c r="H2574"/>
    </row>
    <row r="2575" spans="3:8" x14ac:dyDescent="0.2">
      <c r="C2575"/>
      <c r="D2575"/>
      <c r="E2575"/>
      <c r="F2575"/>
      <c r="G2575" s="339"/>
      <c r="H2575"/>
    </row>
    <row r="2576" spans="3:8" x14ac:dyDescent="0.2">
      <c r="C2576"/>
      <c r="D2576"/>
      <c r="E2576"/>
      <c r="F2576"/>
      <c r="G2576" s="339"/>
      <c r="H2576"/>
    </row>
    <row r="2577" spans="3:8" x14ac:dyDescent="0.2">
      <c r="C2577"/>
      <c r="D2577"/>
      <c r="E2577"/>
      <c r="F2577"/>
      <c r="G2577" s="339"/>
      <c r="H2577"/>
    </row>
    <row r="2578" spans="3:8" x14ac:dyDescent="0.2">
      <c r="C2578"/>
      <c r="D2578"/>
      <c r="E2578"/>
      <c r="F2578"/>
      <c r="G2578" s="339"/>
      <c r="H2578"/>
    </row>
    <row r="2579" spans="3:8" x14ac:dyDescent="0.2">
      <c r="C2579"/>
      <c r="D2579"/>
      <c r="E2579"/>
      <c r="F2579"/>
      <c r="G2579" s="339"/>
      <c r="H2579"/>
    </row>
    <row r="2580" spans="3:8" x14ac:dyDescent="0.2">
      <c r="C2580"/>
      <c r="D2580"/>
      <c r="E2580"/>
      <c r="F2580"/>
      <c r="G2580" s="339"/>
      <c r="H2580"/>
    </row>
    <row r="2581" spans="3:8" x14ac:dyDescent="0.2">
      <c r="C2581"/>
      <c r="D2581"/>
      <c r="E2581"/>
      <c r="F2581"/>
      <c r="G2581" s="339"/>
      <c r="H2581"/>
    </row>
    <row r="2582" spans="3:8" x14ac:dyDescent="0.2">
      <c r="C2582"/>
      <c r="D2582"/>
      <c r="E2582"/>
      <c r="F2582"/>
      <c r="G2582" s="339"/>
      <c r="H2582"/>
    </row>
    <row r="2583" spans="3:8" x14ac:dyDescent="0.2">
      <c r="C2583"/>
      <c r="D2583"/>
      <c r="E2583"/>
      <c r="F2583"/>
      <c r="G2583" s="339"/>
      <c r="H2583"/>
    </row>
    <row r="2584" spans="3:8" x14ac:dyDescent="0.2">
      <c r="C2584"/>
      <c r="D2584"/>
      <c r="E2584"/>
      <c r="F2584"/>
      <c r="G2584" s="339"/>
      <c r="H2584"/>
    </row>
    <row r="2585" spans="3:8" x14ac:dyDescent="0.2">
      <c r="C2585"/>
      <c r="D2585"/>
      <c r="E2585"/>
      <c r="F2585"/>
      <c r="G2585" s="339"/>
      <c r="H2585"/>
    </row>
    <row r="2586" spans="3:8" x14ac:dyDescent="0.2">
      <c r="C2586"/>
      <c r="D2586"/>
      <c r="E2586"/>
      <c r="F2586"/>
      <c r="G2586" s="339"/>
      <c r="H2586"/>
    </row>
    <row r="2587" spans="3:8" x14ac:dyDescent="0.2">
      <c r="C2587"/>
      <c r="D2587"/>
      <c r="E2587"/>
      <c r="F2587"/>
      <c r="G2587" s="339"/>
      <c r="H2587"/>
    </row>
    <row r="2588" spans="3:8" x14ac:dyDescent="0.2">
      <c r="C2588"/>
      <c r="D2588"/>
      <c r="E2588"/>
      <c r="F2588"/>
      <c r="G2588" s="339"/>
      <c r="H2588"/>
    </row>
    <row r="2589" spans="3:8" x14ac:dyDescent="0.2">
      <c r="C2589"/>
      <c r="D2589"/>
      <c r="E2589"/>
      <c r="F2589"/>
      <c r="G2589" s="339"/>
      <c r="H2589"/>
    </row>
    <row r="2590" spans="3:8" x14ac:dyDescent="0.2">
      <c r="C2590"/>
      <c r="D2590"/>
      <c r="E2590"/>
      <c r="F2590"/>
      <c r="G2590" s="339"/>
      <c r="H2590"/>
    </row>
    <row r="2591" spans="3:8" x14ac:dyDescent="0.2">
      <c r="C2591"/>
      <c r="D2591"/>
      <c r="E2591"/>
      <c r="F2591"/>
      <c r="G2591" s="339"/>
      <c r="H2591"/>
    </row>
    <row r="2592" spans="3:8" x14ac:dyDescent="0.2">
      <c r="C2592"/>
      <c r="D2592"/>
      <c r="E2592"/>
      <c r="F2592"/>
      <c r="G2592" s="339"/>
      <c r="H2592"/>
    </row>
    <row r="2593" spans="3:8" x14ac:dyDescent="0.2">
      <c r="C2593"/>
      <c r="D2593"/>
      <c r="E2593"/>
      <c r="F2593"/>
      <c r="G2593" s="339"/>
      <c r="H2593"/>
    </row>
    <row r="2594" spans="3:8" x14ac:dyDescent="0.2">
      <c r="C2594"/>
      <c r="D2594"/>
      <c r="E2594"/>
      <c r="F2594"/>
      <c r="G2594" s="339"/>
      <c r="H2594"/>
    </row>
    <row r="2595" spans="3:8" x14ac:dyDescent="0.2">
      <c r="C2595"/>
      <c r="D2595"/>
      <c r="E2595"/>
      <c r="F2595"/>
      <c r="G2595" s="339"/>
      <c r="H2595"/>
    </row>
    <row r="2596" spans="3:8" x14ac:dyDescent="0.2">
      <c r="C2596"/>
      <c r="D2596"/>
      <c r="E2596"/>
      <c r="F2596"/>
      <c r="G2596" s="339"/>
      <c r="H2596"/>
    </row>
    <row r="2597" spans="3:8" x14ac:dyDescent="0.2">
      <c r="C2597"/>
      <c r="D2597"/>
      <c r="E2597"/>
      <c r="F2597"/>
      <c r="G2597" s="339"/>
      <c r="H2597"/>
    </row>
    <row r="2598" spans="3:8" x14ac:dyDescent="0.2">
      <c r="C2598"/>
      <c r="D2598"/>
      <c r="E2598"/>
      <c r="F2598"/>
      <c r="G2598" s="339"/>
      <c r="H2598"/>
    </row>
    <row r="2599" spans="3:8" x14ac:dyDescent="0.2">
      <c r="C2599"/>
      <c r="D2599"/>
      <c r="E2599"/>
      <c r="F2599"/>
      <c r="G2599" s="339"/>
      <c r="H2599"/>
    </row>
    <row r="2600" spans="3:8" x14ac:dyDescent="0.2">
      <c r="C2600"/>
      <c r="D2600"/>
      <c r="E2600"/>
      <c r="F2600"/>
      <c r="G2600" s="339"/>
      <c r="H2600"/>
    </row>
    <row r="2601" spans="3:8" x14ac:dyDescent="0.2">
      <c r="C2601"/>
      <c r="D2601"/>
      <c r="E2601"/>
      <c r="F2601"/>
      <c r="G2601" s="339"/>
      <c r="H2601"/>
    </row>
  </sheetData>
  <mergeCells count="2">
    <mergeCell ref="A2:A3"/>
    <mergeCell ref="A108:B108"/>
  </mergeCells>
  <phoneticPr fontId="0" type="noConversion"/>
  <printOptions gridLines="1"/>
  <pageMargins left="0.25" right="0.25" top="0.75" bottom="0.75" header="0.3" footer="0.3"/>
  <pageSetup fitToHeight="0" pageOrder="overThenDown" orientation="landscape" cellComments="atEnd" r:id="rId1"/>
  <headerFooter alignWithMargins="0">
    <oddHeader>&amp;CEXPENDITURES</oddHeader>
    <oddFooter>&amp;LLast Updated:  &amp;D&amp;RPage: 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lessThan" id="{B6CA810A-0707-41E8-B1B8-2B3ADB7E49F0}">
            <xm:f>REV!#REF!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greaterThan" id="{73C229EA-9E0A-4A87-9701-78FDC5CC01B2}">
            <xm:f>REV!#REF!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C136:D136</xm:sqref>
        </x14:conditionalFormatting>
        <x14:conditionalFormatting xmlns:xm="http://schemas.microsoft.com/office/excel/2006/main">
          <x14:cfRule type="cellIs" priority="15" operator="lessThan" id="{3462C7FA-EBDB-4FAA-82F8-626508E229D7}">
            <xm:f>REV!#REF!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6" operator="greaterThan" id="{93F40D0E-5B28-4E80-BDAD-EF810BB1942F}">
            <xm:f>REV!#REF!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F136</xm:sqref>
        </x14:conditionalFormatting>
        <x14:conditionalFormatting xmlns:xm="http://schemas.microsoft.com/office/excel/2006/main">
          <x14:cfRule type="cellIs" priority="9" operator="lessThan" id="{CDF09E0C-0AE2-4290-B2DC-E611A980BE4B}">
            <xm:f>REV!$E$74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0" operator="greaterThan" id="{4A541036-18D8-4042-B9E9-C5220CBAEE13}">
            <xm:f>REV!$E$74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lessThan" id="{EEB4B25A-A418-47E2-9DB8-F9C9E09B425F}">
            <xm:f>REV!#REF!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" operator="greaterThan" id="{777B3A61-73D7-4475-AB70-A19F310C0C91}">
            <xm:f>REV!#REF!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G136</xm:sqref>
        </x14:conditionalFormatting>
        <x14:conditionalFormatting xmlns:xm="http://schemas.microsoft.com/office/excel/2006/main">
          <x14:cfRule type="cellIs" priority="5" operator="lessThan" id="{8FAF5E17-A935-4163-AEFF-9515FF323FBC}">
            <xm:f>REV!#REF!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" operator="greaterThan" id="{F515A06A-A8DF-48EF-A0A2-7F2CA6500BF1}">
            <xm:f>REV!#REF!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E136</xm:sqref>
        </x14:conditionalFormatting>
        <x14:conditionalFormatting xmlns:xm="http://schemas.microsoft.com/office/excel/2006/main">
          <x14:cfRule type="cellIs" priority="3" operator="lessThan" id="{B3C14B46-D028-4F91-AF56-CCEB78AA923D}">
            <xm:f>REV!#REF!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greaterThan" id="{160DA5FC-3F7E-487A-8443-2CC40734D28E}">
            <xm:f>REV!#REF!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H136</xm:sqref>
        </x14:conditionalFormatting>
        <x14:conditionalFormatting xmlns:xm="http://schemas.microsoft.com/office/excel/2006/main">
          <x14:cfRule type="cellIs" priority="1" operator="lessThan" id="{04971BF9-CFAE-4FB3-B423-26BA292D9AD9}">
            <xm:f>REV!#REF!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greaterThan" id="{DFE86497-1A00-4689-9B9F-1FCB4C2B87DE}">
            <xm:f>REV!#REF!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="85" zoomScaleNormal="85" workbookViewId="0">
      <selection activeCell="L16" sqref="L16"/>
    </sheetView>
  </sheetViews>
  <sheetFormatPr defaultRowHeight="12.75" x14ac:dyDescent="0.2"/>
  <cols>
    <col min="2" max="2" width="31.28515625" customWidth="1"/>
    <col min="3" max="3" width="13.7109375" customWidth="1"/>
    <col min="4" max="5" width="12" customWidth="1"/>
    <col min="6" max="6" width="11.140625" customWidth="1"/>
    <col min="7" max="7" width="12" customWidth="1"/>
    <col min="8" max="8" width="11" customWidth="1"/>
  </cols>
  <sheetData>
    <row r="1" spans="1:12" x14ac:dyDescent="0.2">
      <c r="A1" s="201"/>
      <c r="B1" s="202"/>
      <c r="C1" s="203">
        <v>2018</v>
      </c>
      <c r="D1" s="205">
        <v>2019</v>
      </c>
      <c r="E1" s="205">
        <v>2019</v>
      </c>
      <c r="F1" s="206">
        <v>2020</v>
      </c>
      <c r="G1" s="206">
        <v>2020</v>
      </c>
      <c r="H1" s="206">
        <v>2021</v>
      </c>
    </row>
    <row r="2" spans="1:12" x14ac:dyDescent="0.2">
      <c r="A2" s="207"/>
      <c r="B2" s="208"/>
      <c r="C2" s="22" t="s">
        <v>83</v>
      </c>
      <c r="D2" s="187" t="s">
        <v>331</v>
      </c>
      <c r="E2" s="187" t="s">
        <v>83</v>
      </c>
      <c r="F2" s="209" t="s">
        <v>83</v>
      </c>
      <c r="G2" s="209" t="s">
        <v>382</v>
      </c>
      <c r="H2" s="209" t="s">
        <v>383</v>
      </c>
    </row>
    <row r="3" spans="1:12" x14ac:dyDescent="0.2">
      <c r="A3" s="210"/>
      <c r="B3" s="258" t="s">
        <v>3</v>
      </c>
      <c r="C3" s="90"/>
      <c r="D3" s="125"/>
      <c r="E3" s="125"/>
      <c r="F3" s="259"/>
      <c r="G3" s="259"/>
      <c r="H3" s="259"/>
    </row>
    <row r="4" spans="1:12" x14ac:dyDescent="0.2">
      <c r="A4" s="82" t="s">
        <v>393</v>
      </c>
      <c r="B4" s="77" t="s">
        <v>17</v>
      </c>
      <c r="C4" s="44"/>
      <c r="D4" s="169">
        <v>3219</v>
      </c>
      <c r="E4" s="169">
        <v>4000</v>
      </c>
      <c r="F4" s="212"/>
      <c r="G4" s="309"/>
      <c r="H4" s="309"/>
    </row>
    <row r="5" spans="1:12" ht="13.5" thickBot="1" x14ac:dyDescent="0.25">
      <c r="A5" s="82" t="s">
        <v>332</v>
      </c>
      <c r="B5" s="77" t="s">
        <v>78</v>
      </c>
      <c r="C5" s="44">
        <v>100000</v>
      </c>
      <c r="D5" s="169">
        <v>211543</v>
      </c>
      <c r="E5" s="169">
        <v>200000</v>
      </c>
      <c r="F5" s="212">
        <v>200000</v>
      </c>
      <c r="G5" s="309">
        <v>155029</v>
      </c>
      <c r="H5" s="309">
        <v>175000</v>
      </c>
    </row>
    <row r="6" spans="1:12" ht="14.25" thickTop="1" thickBot="1" x14ac:dyDescent="0.25">
      <c r="A6" s="260"/>
      <c r="B6" s="88" t="s">
        <v>5</v>
      </c>
      <c r="C6" s="51">
        <f t="shared" ref="C6:E6" si="0">SUM(C4:C5)</f>
        <v>100000</v>
      </c>
      <c r="D6" s="254">
        <f t="shared" si="0"/>
        <v>214762</v>
      </c>
      <c r="E6" s="254">
        <f t="shared" si="0"/>
        <v>204000</v>
      </c>
      <c r="F6" s="218">
        <f>SUM(F4:F5)</f>
        <v>200000</v>
      </c>
      <c r="G6" s="356">
        <f>SUM(G4:G5)</f>
        <v>155029</v>
      </c>
      <c r="H6" s="310">
        <f>SUM(H4:H5)</f>
        <v>175000</v>
      </c>
    </row>
    <row r="7" spans="1:12" ht="13.5" thickTop="1" x14ac:dyDescent="0.2">
      <c r="A7" s="219"/>
      <c r="B7" s="91"/>
      <c r="C7" s="220"/>
      <c r="D7" s="261"/>
      <c r="E7" s="261"/>
      <c r="F7" s="352"/>
      <c r="G7" s="311"/>
      <c r="H7" s="311"/>
    </row>
    <row r="8" spans="1:12" x14ac:dyDescent="0.2">
      <c r="A8" s="222"/>
      <c r="B8" s="95" t="s">
        <v>105</v>
      </c>
      <c r="C8" s="253"/>
      <c r="D8" s="253"/>
      <c r="E8" s="253"/>
      <c r="F8" s="353"/>
      <c r="G8" s="262"/>
      <c r="H8" s="262"/>
    </row>
    <row r="9" spans="1:12" x14ac:dyDescent="0.2">
      <c r="A9" s="223" t="s">
        <v>394</v>
      </c>
      <c r="B9" s="76" t="s">
        <v>98</v>
      </c>
      <c r="C9" s="44">
        <v>100000</v>
      </c>
      <c r="D9" s="169"/>
      <c r="E9" s="169">
        <v>0</v>
      </c>
      <c r="F9" s="212">
        <v>139330</v>
      </c>
      <c r="G9" s="309"/>
      <c r="H9" s="309"/>
    </row>
    <row r="10" spans="1:12" x14ac:dyDescent="0.2">
      <c r="A10" s="223" t="s">
        <v>238</v>
      </c>
      <c r="B10" s="76" t="s">
        <v>96</v>
      </c>
      <c r="C10" s="44"/>
      <c r="D10" s="169">
        <v>12670</v>
      </c>
      <c r="E10" s="169">
        <v>13000</v>
      </c>
      <c r="F10" s="212">
        <v>12670</v>
      </c>
      <c r="G10" s="309">
        <v>12000</v>
      </c>
      <c r="H10" s="309">
        <v>1200</v>
      </c>
    </row>
    <row r="11" spans="1:12" x14ac:dyDescent="0.2">
      <c r="A11" s="223" t="s">
        <v>243</v>
      </c>
      <c r="B11" s="76" t="s">
        <v>339</v>
      </c>
      <c r="C11" s="44"/>
      <c r="D11" s="169">
        <v>227103</v>
      </c>
      <c r="E11" s="169">
        <v>230</v>
      </c>
      <c r="F11" s="212"/>
      <c r="G11" s="309">
        <v>38793</v>
      </c>
      <c r="H11" s="309">
        <v>40000</v>
      </c>
    </row>
    <row r="12" spans="1:12" x14ac:dyDescent="0.2">
      <c r="A12" s="223" t="s">
        <v>250</v>
      </c>
      <c r="B12" s="76" t="s">
        <v>340</v>
      </c>
      <c r="C12" s="44"/>
      <c r="D12" s="169"/>
      <c r="E12" s="169"/>
      <c r="F12" s="212"/>
      <c r="G12" s="309">
        <v>66579</v>
      </c>
      <c r="H12" s="309">
        <v>50000</v>
      </c>
    </row>
    <row r="13" spans="1:12" x14ac:dyDescent="0.2">
      <c r="A13" s="223">
        <v>461.49</v>
      </c>
      <c r="B13" s="164" t="s">
        <v>308</v>
      </c>
      <c r="C13" s="44"/>
      <c r="D13" s="255"/>
      <c r="E13" s="169"/>
      <c r="F13" s="212"/>
      <c r="G13" s="309"/>
      <c r="H13" s="309">
        <v>40000</v>
      </c>
    </row>
    <row r="14" spans="1:12" ht="13.5" thickBot="1" x14ac:dyDescent="0.25">
      <c r="A14" s="223" t="s">
        <v>363</v>
      </c>
      <c r="B14" s="163" t="s">
        <v>364</v>
      </c>
      <c r="C14" s="160"/>
      <c r="D14" s="178"/>
      <c r="E14" s="178"/>
      <c r="F14" s="233"/>
      <c r="G14" s="312"/>
      <c r="H14" s="312">
        <v>6000</v>
      </c>
      <c r="L14" s="344"/>
    </row>
    <row r="15" spans="1:12" ht="14.25" thickTop="1" thickBot="1" x14ac:dyDescent="0.25">
      <c r="A15" s="217"/>
      <c r="B15" s="45" t="s">
        <v>5</v>
      </c>
      <c r="C15" s="52">
        <f t="shared" ref="C15:F15" si="1">SUM(C9:C14)</f>
        <v>100000</v>
      </c>
      <c r="D15" s="256">
        <f t="shared" si="1"/>
        <v>239773</v>
      </c>
      <c r="E15" s="256">
        <f t="shared" si="1"/>
        <v>13230</v>
      </c>
      <c r="F15" s="224">
        <f t="shared" si="1"/>
        <v>152000</v>
      </c>
      <c r="G15" s="313">
        <f t="shared" ref="G15:H15" si="2">SUM(G9:G14)</f>
        <v>117372</v>
      </c>
      <c r="H15" s="313">
        <f t="shared" si="2"/>
        <v>137200</v>
      </c>
    </row>
    <row r="16" spans="1:12" ht="14.25" thickTop="1" thickBot="1" x14ac:dyDescent="0.25">
      <c r="A16" s="263"/>
      <c r="B16" s="251"/>
      <c r="C16" s="251"/>
      <c r="D16" s="252"/>
      <c r="E16" s="252"/>
      <c r="F16" s="357"/>
      <c r="G16" s="314"/>
      <c r="H16" s="314"/>
    </row>
    <row r="17" spans="1:8" ht="14.25" thickTop="1" thickBot="1" x14ac:dyDescent="0.25">
      <c r="A17" s="263"/>
      <c r="B17" s="251"/>
      <c r="C17" s="97">
        <f>SUM(C6,-C15)</f>
        <v>0</v>
      </c>
      <c r="D17" s="257">
        <f t="shared" ref="D17:H17" si="3">SUM(D6,-D15)</f>
        <v>-25011</v>
      </c>
      <c r="E17" s="257">
        <f t="shared" si="3"/>
        <v>190770</v>
      </c>
      <c r="F17" s="354">
        <f t="shared" si="3"/>
        <v>48000</v>
      </c>
      <c r="G17" s="315">
        <f t="shared" si="3"/>
        <v>37657</v>
      </c>
      <c r="H17" s="315">
        <f t="shared" si="3"/>
        <v>37800</v>
      </c>
    </row>
    <row r="18" spans="1:8" ht="14.25" thickTop="1" thickBot="1" x14ac:dyDescent="0.25">
      <c r="A18" s="264"/>
      <c r="B18" s="265"/>
      <c r="C18" s="266">
        <f>SUM(C21,C17)</f>
        <v>0</v>
      </c>
      <c r="D18" s="267">
        <f t="shared" ref="D18:H18" si="4">SUM(C18,D17)</f>
        <v>-25011</v>
      </c>
      <c r="E18" s="267">
        <f t="shared" si="4"/>
        <v>165759</v>
      </c>
      <c r="F18" s="355">
        <f>SUM(D18,F17)</f>
        <v>22989</v>
      </c>
      <c r="G18" s="316">
        <f>SUM(D18,G17)</f>
        <v>12646</v>
      </c>
      <c r="H18" s="316">
        <f t="shared" si="4"/>
        <v>50446</v>
      </c>
    </row>
    <row r="21" spans="1:8" ht="13.5" thickBot="1" x14ac:dyDescent="0.25">
      <c r="C21" s="165">
        <v>0</v>
      </c>
    </row>
    <row r="22" spans="1:8" ht="14.25" thickTop="1" thickBot="1" x14ac:dyDescent="0.25">
      <c r="G22" s="315"/>
    </row>
    <row r="23" spans="1:8" ht="13.5" thickTop="1" x14ac:dyDescent="0.2"/>
  </sheetData>
  <pageMargins left="0.7" right="0.7" top="0.75" bottom="0.75" header="0.3" footer="0.3"/>
  <pageSetup scale="83" fitToHeight="0" orientation="landscape" r:id="rId1"/>
  <headerFooter alignWithMargins="0">
    <oddHeader>&amp;CACT 13</oddHeader>
    <oddFooter>&amp;LLast Updated:  &amp;D&amp;RPage: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8"/>
  <sheetViews>
    <sheetView zoomScale="85" zoomScaleNormal="85" workbookViewId="0">
      <selection activeCell="R17" sqref="R17"/>
    </sheetView>
  </sheetViews>
  <sheetFormatPr defaultRowHeight="12.75" x14ac:dyDescent="0.2"/>
  <cols>
    <col min="1" max="1" width="10.28515625" bestFit="1" customWidth="1"/>
    <col min="2" max="2" width="27.28515625" bestFit="1" customWidth="1"/>
    <col min="3" max="3" width="8.28515625" customWidth="1"/>
    <col min="4" max="4" width="8.5703125" customWidth="1"/>
    <col min="5" max="5" width="12.7109375" bestFit="1" customWidth="1"/>
    <col min="6" max="6" width="12.7109375" hidden="1" customWidth="1"/>
    <col min="7" max="7" width="13.28515625" hidden="1" customWidth="1"/>
    <col min="8" max="8" width="11.42578125" hidden="1" customWidth="1"/>
    <col min="9" max="9" width="12" hidden="1" customWidth="1"/>
    <col min="10" max="10" width="12" customWidth="1"/>
    <col min="11" max="11" width="10.42578125" customWidth="1"/>
    <col min="12" max="12" width="11.140625" customWidth="1"/>
    <col min="13" max="13" width="12" customWidth="1"/>
  </cols>
  <sheetData>
    <row r="1" spans="1:14" x14ac:dyDescent="0.2">
      <c r="A1" s="69"/>
      <c r="B1" s="108"/>
      <c r="C1" s="206">
        <v>2018</v>
      </c>
      <c r="D1" s="206">
        <v>2018</v>
      </c>
      <c r="E1" s="206">
        <v>2019</v>
      </c>
      <c r="F1" s="268">
        <v>2018</v>
      </c>
      <c r="G1" s="268">
        <v>2019</v>
      </c>
      <c r="H1" s="268">
        <v>2020</v>
      </c>
      <c r="I1" s="268">
        <v>2021</v>
      </c>
      <c r="J1" s="186">
        <v>2019</v>
      </c>
      <c r="K1" s="186">
        <v>2020</v>
      </c>
      <c r="L1" s="206">
        <v>2020</v>
      </c>
      <c r="M1" s="206">
        <v>2021</v>
      </c>
    </row>
    <row r="2" spans="1:14" ht="13.5" thickBot="1" x14ac:dyDescent="0.25">
      <c r="A2" s="140"/>
      <c r="B2" s="53" t="s">
        <v>12</v>
      </c>
      <c r="C2" s="209" t="s">
        <v>83</v>
      </c>
      <c r="D2" s="209" t="s">
        <v>1</v>
      </c>
      <c r="E2" s="209" t="s">
        <v>83</v>
      </c>
      <c r="F2" s="269" t="s">
        <v>75</v>
      </c>
      <c r="G2" s="269" t="s">
        <v>75</v>
      </c>
      <c r="H2" s="269" t="s">
        <v>75</v>
      </c>
      <c r="I2" s="269" t="s">
        <v>75</v>
      </c>
      <c r="J2" s="187" t="s">
        <v>1</v>
      </c>
      <c r="K2" s="187" t="s">
        <v>83</v>
      </c>
      <c r="L2" s="209" t="s">
        <v>1</v>
      </c>
      <c r="M2" s="209" t="s">
        <v>83</v>
      </c>
    </row>
    <row r="3" spans="1:14" ht="13.5" thickBot="1" x14ac:dyDescent="0.25">
      <c r="A3" s="141" t="s">
        <v>13</v>
      </c>
      <c r="B3" s="109"/>
      <c r="C3" s="270"/>
      <c r="D3" s="270"/>
      <c r="E3" s="270"/>
      <c r="F3" s="271"/>
      <c r="G3" s="271"/>
      <c r="H3" s="271"/>
      <c r="I3" s="271"/>
      <c r="J3" s="272"/>
      <c r="K3" s="272"/>
      <c r="L3" s="270"/>
      <c r="M3" s="270"/>
    </row>
    <row r="4" spans="1:14" x14ac:dyDescent="0.2">
      <c r="A4" s="142" t="s">
        <v>16</v>
      </c>
      <c r="B4" s="110" t="s">
        <v>17</v>
      </c>
      <c r="C4" s="143"/>
      <c r="D4" s="143"/>
      <c r="E4" s="273">
        <v>300</v>
      </c>
      <c r="F4" s="277"/>
      <c r="G4" s="277"/>
      <c r="H4" s="277"/>
      <c r="I4" s="277"/>
      <c r="J4" s="292">
        <v>5090</v>
      </c>
      <c r="K4" s="358">
        <v>5000</v>
      </c>
      <c r="L4" s="273">
        <v>1289</v>
      </c>
      <c r="M4" s="273">
        <v>2000</v>
      </c>
    </row>
    <row r="5" spans="1:14" x14ac:dyDescent="0.2">
      <c r="A5" s="144" t="s">
        <v>14</v>
      </c>
      <c r="B5" s="111" t="s">
        <v>15</v>
      </c>
      <c r="C5" s="146"/>
      <c r="D5" s="146"/>
      <c r="E5" s="274">
        <v>175000</v>
      </c>
      <c r="F5" s="274">
        <v>0</v>
      </c>
      <c r="G5" s="274">
        <v>0</v>
      </c>
      <c r="H5" s="274">
        <v>0</v>
      </c>
      <c r="I5" s="293">
        <v>0</v>
      </c>
      <c r="J5" s="244">
        <v>174996</v>
      </c>
      <c r="K5" s="358">
        <v>167000</v>
      </c>
      <c r="L5" s="274">
        <v>173589</v>
      </c>
      <c r="M5" s="274">
        <v>175000</v>
      </c>
    </row>
    <row r="6" spans="1:14" x14ac:dyDescent="0.2">
      <c r="A6" s="147" t="s">
        <v>30</v>
      </c>
      <c r="B6" s="102" t="s">
        <v>19</v>
      </c>
      <c r="C6" s="149"/>
      <c r="D6" s="149"/>
      <c r="E6" s="275">
        <v>18560</v>
      </c>
      <c r="F6" s="275">
        <v>0</v>
      </c>
      <c r="G6" s="275">
        <v>0</v>
      </c>
      <c r="H6" s="275">
        <v>0</v>
      </c>
      <c r="I6" s="294">
        <v>0</v>
      </c>
      <c r="J6" s="244">
        <v>18560</v>
      </c>
      <c r="K6" s="358">
        <v>18000</v>
      </c>
      <c r="L6" s="275">
        <v>18560</v>
      </c>
      <c r="M6" s="275">
        <v>18560</v>
      </c>
    </row>
    <row r="7" spans="1:14" x14ac:dyDescent="0.2">
      <c r="A7" s="147" t="s">
        <v>61</v>
      </c>
      <c r="B7" s="102" t="s">
        <v>62</v>
      </c>
      <c r="C7" s="149"/>
      <c r="D7" s="149"/>
      <c r="E7" s="275">
        <v>0</v>
      </c>
      <c r="F7" s="275">
        <v>0</v>
      </c>
      <c r="G7" s="275">
        <v>0</v>
      </c>
      <c r="H7" s="277"/>
      <c r="I7" s="277"/>
      <c r="J7" s="174"/>
      <c r="K7" s="359"/>
      <c r="L7" s="275">
        <v>0</v>
      </c>
      <c r="M7" s="275"/>
      <c r="N7" s="165"/>
    </row>
    <row r="8" spans="1:14" s="96" customFormat="1" ht="13.5" thickBot="1" x14ac:dyDescent="0.25">
      <c r="A8" s="101" t="s">
        <v>67</v>
      </c>
      <c r="B8" s="102" t="s">
        <v>56</v>
      </c>
      <c r="C8" s="104"/>
      <c r="D8" s="104"/>
      <c r="E8" s="276" t="s">
        <v>0</v>
      </c>
      <c r="F8" s="277"/>
      <c r="G8" s="277"/>
      <c r="H8" s="277"/>
      <c r="I8" s="277"/>
      <c r="J8" s="284"/>
      <c r="K8" s="360"/>
      <c r="L8" s="276" t="s">
        <v>0</v>
      </c>
      <c r="M8" s="276" t="s">
        <v>0</v>
      </c>
    </row>
    <row r="9" spans="1:14" ht="14.25" thickTop="1" thickBot="1" x14ac:dyDescent="0.25">
      <c r="A9" s="96"/>
      <c r="B9" s="45" t="s">
        <v>5</v>
      </c>
      <c r="C9" s="103"/>
      <c r="D9" s="103"/>
      <c r="E9" s="278">
        <f>SUM(E5:E8)</f>
        <v>193560</v>
      </c>
      <c r="F9" s="279">
        <f t="shared" ref="F9:I9" si="0">SUM(F5:F8)</f>
        <v>0</v>
      </c>
      <c r="G9" s="279">
        <f t="shared" si="0"/>
        <v>0</v>
      </c>
      <c r="H9" s="279">
        <f t="shared" si="0"/>
        <v>0</v>
      </c>
      <c r="I9" s="279">
        <f t="shared" si="0"/>
        <v>0</v>
      </c>
      <c r="J9" s="283">
        <f>SUM(J4:J8)</f>
        <v>198646</v>
      </c>
      <c r="K9" s="361">
        <f>SUM(K4:K8)</f>
        <v>190000</v>
      </c>
      <c r="L9" s="278">
        <f>SUM(L5:L8)</f>
        <v>192149</v>
      </c>
      <c r="M9" s="278">
        <f>SUM(M5:M8)</f>
        <v>193560</v>
      </c>
    </row>
    <row r="10" spans="1:14" s="1" customFormat="1" ht="18.75" thickTop="1" x14ac:dyDescent="0.25">
      <c r="A10" s="150"/>
      <c r="B10" s="112"/>
      <c r="C10" s="151"/>
      <c r="D10" s="151"/>
      <c r="E10" s="280"/>
      <c r="F10" s="281"/>
      <c r="G10" s="281"/>
      <c r="H10" s="281"/>
      <c r="I10" s="281"/>
      <c r="J10" s="282"/>
      <c r="K10" s="282"/>
      <c r="L10" s="280"/>
      <c r="M10" s="280"/>
    </row>
    <row r="11" spans="1:14" ht="13.5" thickBot="1" x14ac:dyDescent="0.25">
      <c r="A11" s="96"/>
      <c r="B11" s="96"/>
      <c r="C11" s="96"/>
      <c r="D11" s="96"/>
      <c r="E11" s="277"/>
      <c r="F11" s="277"/>
      <c r="G11" s="277"/>
      <c r="H11" s="277"/>
      <c r="I11" s="277"/>
      <c r="J11" s="174"/>
      <c r="K11" s="174"/>
      <c r="L11" s="277"/>
      <c r="M11" s="277"/>
    </row>
    <row r="12" spans="1:14" x14ac:dyDescent="0.2">
      <c r="A12" s="152"/>
      <c r="B12" s="108"/>
      <c r="C12" s="132"/>
      <c r="D12" s="132"/>
      <c r="E12" s="206">
        <v>2019</v>
      </c>
      <c r="F12" s="268">
        <v>2018</v>
      </c>
      <c r="G12" s="268">
        <v>2019</v>
      </c>
      <c r="H12" s="268">
        <v>2020</v>
      </c>
      <c r="I12" s="268">
        <v>2021</v>
      </c>
      <c r="J12" s="186">
        <v>2019</v>
      </c>
      <c r="K12" s="362">
        <v>2020</v>
      </c>
      <c r="L12" s="206">
        <v>2020</v>
      </c>
      <c r="M12" s="206">
        <v>2021</v>
      </c>
    </row>
    <row r="13" spans="1:14" ht="13.5" thickBot="1" x14ac:dyDescent="0.25">
      <c r="A13" s="153"/>
      <c r="B13" s="53" t="s">
        <v>18</v>
      </c>
      <c r="C13" s="133"/>
      <c r="D13" s="133"/>
      <c r="E13" s="209" t="s">
        <v>83</v>
      </c>
      <c r="F13" s="209" t="s">
        <v>74</v>
      </c>
      <c r="G13" s="209" t="s">
        <v>74</v>
      </c>
      <c r="H13" s="209" t="s">
        <v>74</v>
      </c>
      <c r="I13" s="242" t="s">
        <v>74</v>
      </c>
      <c r="J13" s="187" t="s">
        <v>362</v>
      </c>
      <c r="K13" s="363" t="s">
        <v>60</v>
      </c>
      <c r="L13" s="209" t="s">
        <v>83</v>
      </c>
      <c r="M13" s="209" t="s">
        <v>83</v>
      </c>
    </row>
    <row r="14" spans="1:14" ht="13.5" thickBot="1" x14ac:dyDescent="0.25">
      <c r="A14" s="69" t="s">
        <v>13</v>
      </c>
      <c r="B14" s="113"/>
      <c r="C14" s="134"/>
      <c r="D14" s="134"/>
      <c r="E14" s="250"/>
      <c r="F14" s="250"/>
      <c r="G14" s="250"/>
      <c r="H14" s="250"/>
      <c r="I14" s="295"/>
      <c r="J14" s="187"/>
      <c r="K14" s="363"/>
      <c r="L14" s="250"/>
      <c r="M14" s="250"/>
    </row>
    <row r="15" spans="1:14" x14ac:dyDescent="0.2">
      <c r="A15" s="154" t="s">
        <v>57</v>
      </c>
      <c r="B15" s="106" t="s">
        <v>106</v>
      </c>
      <c r="C15" s="155"/>
      <c r="D15" s="155"/>
      <c r="E15" s="285">
        <v>75000</v>
      </c>
      <c r="F15" s="296">
        <v>0</v>
      </c>
      <c r="G15" s="296">
        <v>0</v>
      </c>
      <c r="H15" s="296">
        <v>0</v>
      </c>
      <c r="I15" s="297">
        <v>0</v>
      </c>
      <c r="J15" s="244">
        <v>75000</v>
      </c>
      <c r="K15" s="358">
        <v>18000</v>
      </c>
      <c r="L15" s="285"/>
      <c r="M15" s="285"/>
    </row>
    <row r="16" spans="1:14" x14ac:dyDescent="0.2">
      <c r="A16" s="156" t="s">
        <v>24</v>
      </c>
      <c r="B16" s="77" t="s">
        <v>26</v>
      </c>
      <c r="C16" s="145"/>
      <c r="D16" s="145"/>
      <c r="E16" s="286">
        <v>0</v>
      </c>
      <c r="F16" s="274">
        <v>0</v>
      </c>
      <c r="G16" s="274">
        <v>0</v>
      </c>
      <c r="H16" s="274">
        <v>0</v>
      </c>
      <c r="I16" s="293">
        <v>0</v>
      </c>
      <c r="J16" s="244"/>
      <c r="K16" s="358"/>
      <c r="L16" s="286"/>
      <c r="M16" s="286"/>
    </row>
    <row r="17" spans="1:13" x14ac:dyDescent="0.2">
      <c r="A17" s="156" t="s">
        <v>25</v>
      </c>
      <c r="B17" s="77" t="s">
        <v>99</v>
      </c>
      <c r="C17" s="145"/>
      <c r="D17" s="145"/>
      <c r="E17" s="286">
        <v>0</v>
      </c>
      <c r="F17" s="274">
        <v>0</v>
      </c>
      <c r="G17" s="274">
        <v>0</v>
      </c>
      <c r="H17" s="274">
        <v>0</v>
      </c>
      <c r="I17" s="293">
        <v>0</v>
      </c>
      <c r="J17" s="244"/>
      <c r="K17" s="358"/>
      <c r="L17" s="286"/>
      <c r="M17" s="286"/>
    </row>
    <row r="18" spans="1:13" x14ac:dyDescent="0.2">
      <c r="A18" s="159" t="s">
        <v>334</v>
      </c>
      <c r="B18" s="81" t="s">
        <v>335</v>
      </c>
      <c r="C18" s="148"/>
      <c r="D18" s="148"/>
      <c r="E18" s="287">
        <v>174646.48</v>
      </c>
      <c r="F18" s="275"/>
      <c r="G18" s="275"/>
      <c r="H18" s="275"/>
      <c r="I18" s="294"/>
      <c r="J18" s="244">
        <v>174646</v>
      </c>
      <c r="K18" s="358">
        <v>403000</v>
      </c>
      <c r="L18" s="287">
        <v>295919</v>
      </c>
      <c r="M18" s="287">
        <v>362000</v>
      </c>
    </row>
    <row r="19" spans="1:13" ht="13.5" thickBot="1" x14ac:dyDescent="0.25">
      <c r="A19" s="157" t="s">
        <v>28</v>
      </c>
      <c r="B19" s="81" t="s">
        <v>29</v>
      </c>
      <c r="C19" s="148"/>
      <c r="D19" s="148"/>
      <c r="E19" s="287">
        <v>0</v>
      </c>
      <c r="F19" s="275">
        <v>0</v>
      </c>
      <c r="G19" s="275">
        <v>0</v>
      </c>
      <c r="H19" s="275">
        <v>0</v>
      </c>
      <c r="I19" s="294">
        <v>0</v>
      </c>
      <c r="J19" s="244"/>
      <c r="K19" s="358"/>
      <c r="L19" s="287"/>
      <c r="M19" s="287"/>
    </row>
    <row r="20" spans="1:13" ht="14.25" thickTop="1" thickBot="1" x14ac:dyDescent="0.25">
      <c r="A20" s="158" t="s">
        <v>0</v>
      </c>
      <c r="B20" s="105" t="s">
        <v>5</v>
      </c>
      <c r="C20" s="135"/>
      <c r="D20" s="135"/>
      <c r="E20" s="288">
        <f t="shared" ref="E20:I20" si="1">SUM(E15:E19)</f>
        <v>249646.48</v>
      </c>
      <c r="F20" s="298">
        <f t="shared" si="1"/>
        <v>0</v>
      </c>
      <c r="G20" s="299">
        <f t="shared" si="1"/>
        <v>0</v>
      </c>
      <c r="H20" s="299">
        <f t="shared" si="1"/>
        <v>0</v>
      </c>
      <c r="I20" s="300">
        <f t="shared" si="1"/>
        <v>0</v>
      </c>
      <c r="J20" s="299">
        <f>SUM(J15:J19)</f>
        <v>249646</v>
      </c>
      <c r="K20" s="364">
        <f>SUM(K15:K19)</f>
        <v>421000</v>
      </c>
      <c r="L20" s="288">
        <f t="shared" ref="L20:M20" si="2">SUM(L15:L19)</f>
        <v>295919</v>
      </c>
      <c r="M20" s="288">
        <f t="shared" si="2"/>
        <v>362000</v>
      </c>
    </row>
    <row r="21" spans="1:13" ht="14.25" thickTop="1" thickBot="1" x14ac:dyDescent="0.25">
      <c r="A21" s="96"/>
      <c r="B21" s="96"/>
      <c r="C21" s="96"/>
      <c r="D21" s="96"/>
      <c r="E21" s="277"/>
      <c r="F21" s="277"/>
      <c r="G21" s="277"/>
      <c r="H21" s="277"/>
      <c r="I21" s="277"/>
      <c r="J21" s="277"/>
      <c r="K21" s="277"/>
      <c r="L21" s="277"/>
      <c r="M21" s="277"/>
    </row>
    <row r="22" spans="1:13" ht="14.25" thickTop="1" thickBot="1" x14ac:dyDescent="0.25">
      <c r="A22" s="96"/>
      <c r="B22" s="84" t="s">
        <v>107</v>
      </c>
      <c r="C22" s="136"/>
      <c r="D22" s="136"/>
      <c r="E22" s="289">
        <f t="shared" ref="E22:K22" si="3">SUM(E9,-E20)</f>
        <v>-56086.48000000001</v>
      </c>
      <c r="F22" s="289">
        <f t="shared" si="3"/>
        <v>0</v>
      </c>
      <c r="G22" s="289">
        <f t="shared" si="3"/>
        <v>0</v>
      </c>
      <c r="H22" s="289">
        <f t="shared" si="3"/>
        <v>0</v>
      </c>
      <c r="I22" s="289">
        <f t="shared" si="3"/>
        <v>0</v>
      </c>
      <c r="J22" s="290">
        <f t="shared" si="3"/>
        <v>-51000</v>
      </c>
      <c r="K22" s="365">
        <f t="shared" si="3"/>
        <v>-231000</v>
      </c>
      <c r="L22" s="289">
        <f t="shared" ref="L22:M22" si="4">SUM(L9,-L20)</f>
        <v>-103770</v>
      </c>
      <c r="M22" s="289">
        <f t="shared" si="4"/>
        <v>-168440</v>
      </c>
    </row>
    <row r="23" spans="1:13" ht="14.25" thickTop="1" thickBot="1" x14ac:dyDescent="0.25">
      <c r="A23" s="96"/>
      <c r="B23" s="84" t="s">
        <v>9</v>
      </c>
      <c r="C23" s="137">
        <f>SUM(C25,C22)</f>
        <v>0</v>
      </c>
      <c r="D23" s="137">
        <f t="shared" ref="D23:E23" si="5">SUM(C23,D22)</f>
        <v>0</v>
      </c>
      <c r="E23" s="291">
        <f t="shared" si="5"/>
        <v>-56086.48000000001</v>
      </c>
      <c r="F23" s="277"/>
      <c r="G23" s="277"/>
      <c r="H23" s="277"/>
      <c r="I23" s="277"/>
      <c r="J23" s="342">
        <f>SUM(C25,J22)</f>
        <v>-51000</v>
      </c>
      <c r="K23" s="366">
        <f>SUM(J23,K22)</f>
        <v>-282000</v>
      </c>
      <c r="L23" s="291">
        <f>SUM(J23,L22)</f>
        <v>-154770</v>
      </c>
      <c r="M23" s="291">
        <f>SUM(J23,M22)</f>
        <v>-219440</v>
      </c>
    </row>
    <row r="24" spans="1:13" ht="13.5" thickTop="1" x14ac:dyDescent="0.2">
      <c r="E24" s="2"/>
      <c r="F24" s="2"/>
      <c r="G24" s="2"/>
    </row>
    <row r="25" spans="1:13" x14ac:dyDescent="0.2">
      <c r="C25" s="165">
        <v>0</v>
      </c>
      <c r="E25" s="74"/>
    </row>
    <row r="88" ht="7.5" customHeight="1" x14ac:dyDescent="0.2"/>
  </sheetData>
  <phoneticPr fontId="0" type="noConversion"/>
  <printOptions gridLines="1"/>
  <pageMargins left="0.25" right="0.25" top="0.75" bottom="0.75" header="0.3" footer="0.3"/>
  <pageSetup pageOrder="overThenDown" orientation="landscape" r:id="rId1"/>
  <headerFooter alignWithMargins="0">
    <oddHeader>&amp;CLIQUID FUELS
State Fund</oddHeader>
    <oddFooter>&amp;LLast Updated:  &amp;D&amp;RPage:  &amp;P</oddFooter>
  </headerFooter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workbookViewId="0">
      <selection activeCell="I28" sqref="A1:I28"/>
    </sheetView>
  </sheetViews>
  <sheetFormatPr defaultRowHeight="12.75" x14ac:dyDescent="0.2"/>
  <cols>
    <col min="1" max="1" width="10.7109375" customWidth="1"/>
    <col min="2" max="2" width="40.7109375" customWidth="1"/>
    <col min="3" max="9" width="14.7109375" customWidth="1"/>
  </cols>
  <sheetData>
    <row r="1" spans="1:10" x14ac:dyDescent="0.2">
      <c r="A1" s="18"/>
      <c r="B1" s="19"/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11">
        <v>2015</v>
      </c>
      <c r="I1" s="11">
        <v>2016</v>
      </c>
    </row>
    <row r="2" spans="1:10" ht="13.5" thickBot="1" x14ac:dyDescent="0.25">
      <c r="A2" s="20"/>
      <c r="B2" s="21" t="s">
        <v>12</v>
      </c>
      <c r="C2" s="22" t="s">
        <v>1</v>
      </c>
      <c r="D2" s="22" t="s">
        <v>1</v>
      </c>
      <c r="E2" s="22" t="s">
        <v>1</v>
      </c>
      <c r="F2" s="22" t="s">
        <v>1</v>
      </c>
      <c r="G2" s="22" t="s">
        <v>58</v>
      </c>
      <c r="H2" s="10" t="s">
        <v>59</v>
      </c>
      <c r="I2" s="10" t="s">
        <v>60</v>
      </c>
    </row>
    <row r="3" spans="1:10" ht="13.5" thickBot="1" x14ac:dyDescent="0.25">
      <c r="A3" s="23" t="s">
        <v>13</v>
      </c>
      <c r="B3" s="24"/>
      <c r="C3" s="42"/>
      <c r="D3" s="37"/>
      <c r="E3" s="37"/>
      <c r="F3" s="37" t="s">
        <v>0</v>
      </c>
      <c r="G3" s="42"/>
      <c r="H3" s="10" t="s">
        <v>0</v>
      </c>
      <c r="I3" s="10" t="s">
        <v>0</v>
      </c>
    </row>
    <row r="4" spans="1:10" x14ac:dyDescent="0.2">
      <c r="A4" s="25" t="s">
        <v>31</v>
      </c>
      <c r="B4" s="9" t="s">
        <v>35</v>
      </c>
      <c r="C4" s="32">
        <v>79452</v>
      </c>
      <c r="D4" s="32">
        <v>106417</v>
      </c>
      <c r="E4" s="32">
        <v>106860</v>
      </c>
      <c r="F4" s="70">
        <v>107558</v>
      </c>
      <c r="G4" s="70" t="s">
        <v>0</v>
      </c>
      <c r="H4" s="4" t="s">
        <v>68</v>
      </c>
      <c r="I4" s="4" t="s">
        <v>0</v>
      </c>
    </row>
    <row r="5" spans="1:10" x14ac:dyDescent="0.2">
      <c r="A5" s="26" t="s">
        <v>32</v>
      </c>
      <c r="B5" s="9" t="s">
        <v>36</v>
      </c>
      <c r="C5" s="32">
        <v>0</v>
      </c>
      <c r="D5" s="32" t="s">
        <v>0</v>
      </c>
      <c r="E5" s="32" t="s">
        <v>0</v>
      </c>
      <c r="F5" s="70" t="s">
        <v>0</v>
      </c>
      <c r="G5" s="32">
        <v>0</v>
      </c>
      <c r="H5" s="4">
        <v>0</v>
      </c>
      <c r="I5" s="4">
        <v>0</v>
      </c>
    </row>
    <row r="6" spans="1:10" x14ac:dyDescent="0.2">
      <c r="A6" s="33" t="s">
        <v>33</v>
      </c>
      <c r="B6" s="34" t="s">
        <v>37</v>
      </c>
      <c r="C6" s="32">
        <v>7</v>
      </c>
      <c r="D6" s="32">
        <v>12</v>
      </c>
      <c r="E6" s="32">
        <v>13</v>
      </c>
      <c r="F6" s="70">
        <v>15</v>
      </c>
      <c r="G6" s="70" t="s">
        <v>0</v>
      </c>
      <c r="H6" s="4" t="s">
        <v>0</v>
      </c>
      <c r="I6" s="4" t="s">
        <v>0</v>
      </c>
      <c r="J6" s="72"/>
    </row>
    <row r="7" spans="1:10" x14ac:dyDescent="0.2">
      <c r="A7" s="33" t="s">
        <v>34</v>
      </c>
      <c r="B7" s="34" t="s">
        <v>38</v>
      </c>
      <c r="C7" s="32">
        <v>2800</v>
      </c>
      <c r="D7" s="32" t="s">
        <v>0</v>
      </c>
      <c r="E7" s="32">
        <v>7000</v>
      </c>
      <c r="F7" s="70">
        <v>5000</v>
      </c>
      <c r="G7" s="70" t="s">
        <v>0</v>
      </c>
      <c r="H7" s="4" t="s">
        <v>0</v>
      </c>
      <c r="I7" s="4" t="s">
        <v>0</v>
      </c>
    </row>
    <row r="8" spans="1:10" x14ac:dyDescent="0.2">
      <c r="A8" s="33" t="s">
        <v>55</v>
      </c>
      <c r="B8" s="34" t="s">
        <v>56</v>
      </c>
      <c r="C8" s="39">
        <v>5000</v>
      </c>
      <c r="D8" s="39">
        <v>7582</v>
      </c>
      <c r="E8" s="73" t="s">
        <v>0</v>
      </c>
      <c r="F8" s="39">
        <v>0</v>
      </c>
      <c r="G8" s="39">
        <v>0</v>
      </c>
      <c r="H8" s="68">
        <v>0</v>
      </c>
      <c r="I8" s="68">
        <v>0</v>
      </c>
    </row>
    <row r="9" spans="1:10" ht="13.5" thickBot="1" x14ac:dyDescent="0.25">
      <c r="A9" s="27" t="s">
        <v>0</v>
      </c>
      <c r="B9" s="28" t="s">
        <v>66</v>
      </c>
      <c r="C9" s="50" t="s">
        <v>0</v>
      </c>
      <c r="D9" s="50" t="s">
        <v>0</v>
      </c>
      <c r="E9" s="50" t="s">
        <v>0</v>
      </c>
      <c r="F9" s="50">
        <v>0</v>
      </c>
      <c r="G9" s="50" t="s">
        <v>0</v>
      </c>
      <c r="H9" s="12" t="s">
        <v>0</v>
      </c>
      <c r="I9" s="12" t="s">
        <v>0</v>
      </c>
    </row>
    <row r="10" spans="1:10" ht="14.25" thickTop="1" thickBot="1" x14ac:dyDescent="0.25">
      <c r="A10" s="2"/>
      <c r="B10" s="29" t="s">
        <v>27</v>
      </c>
      <c r="C10" s="60">
        <f t="shared" ref="C10:D10" si="0">SUM(C4:C9)</f>
        <v>87259</v>
      </c>
      <c r="D10" s="61">
        <f t="shared" si="0"/>
        <v>114011</v>
      </c>
      <c r="E10" s="61">
        <f t="shared" ref="E10:F10" si="1">SUM(E4:E9)</f>
        <v>113873</v>
      </c>
      <c r="F10" s="62">
        <f t="shared" si="1"/>
        <v>112573</v>
      </c>
      <c r="G10" s="63" t="s">
        <v>0</v>
      </c>
      <c r="H10" s="64" t="s">
        <v>0</v>
      </c>
      <c r="I10" s="64" t="s">
        <v>0</v>
      </c>
    </row>
    <row r="11" spans="1:10" x14ac:dyDescent="0.2">
      <c r="B11" s="2"/>
      <c r="C11" s="55"/>
      <c r="D11" s="55"/>
      <c r="E11" s="55"/>
      <c r="F11" s="55"/>
      <c r="G11" s="71" t="s">
        <v>0</v>
      </c>
      <c r="H11" s="2"/>
      <c r="I11" s="2"/>
    </row>
    <row r="12" spans="1:10" x14ac:dyDescent="0.2">
      <c r="B12" s="2"/>
      <c r="H12" s="2"/>
      <c r="I12" s="2"/>
    </row>
    <row r="13" spans="1:10" x14ac:dyDescent="0.2">
      <c r="B13" s="2"/>
      <c r="C13" s="55"/>
      <c r="D13" s="56"/>
      <c r="E13" s="56"/>
      <c r="H13" s="2"/>
      <c r="I13" s="2"/>
    </row>
    <row r="14" spans="1:10" ht="13.5" thickBot="1" x14ac:dyDescent="0.25">
      <c r="A14" s="17"/>
      <c r="B14" s="57"/>
      <c r="F14" s="17"/>
      <c r="H14" s="66"/>
      <c r="I14" s="66"/>
    </row>
    <row r="15" spans="1:10" ht="13.5" thickTop="1" x14ac:dyDescent="0.2">
      <c r="A15" s="59"/>
      <c r="B15" s="43"/>
      <c r="C15" s="38">
        <v>2011</v>
      </c>
      <c r="D15" s="38">
        <v>2012</v>
      </c>
      <c r="E15" s="38">
        <v>2013</v>
      </c>
      <c r="F15" s="38">
        <v>2014</v>
      </c>
      <c r="G15" s="38">
        <v>2015</v>
      </c>
      <c r="H15" s="65">
        <v>2015</v>
      </c>
      <c r="I15" s="65">
        <v>2016</v>
      </c>
    </row>
    <row r="16" spans="1:10" x14ac:dyDescent="0.2">
      <c r="A16" s="58"/>
      <c r="B16" s="54" t="s">
        <v>64</v>
      </c>
      <c r="C16" s="38" t="s">
        <v>1</v>
      </c>
      <c r="D16" s="38" t="s">
        <v>1</v>
      </c>
      <c r="E16" s="38" t="s">
        <v>1</v>
      </c>
      <c r="F16" s="38" t="s">
        <v>1</v>
      </c>
      <c r="G16" s="38" t="s">
        <v>58</v>
      </c>
      <c r="H16" s="10" t="s">
        <v>59</v>
      </c>
      <c r="I16" s="10" t="s">
        <v>60</v>
      </c>
    </row>
    <row r="17" spans="1:9" ht="13.5" thickBot="1" x14ac:dyDescent="0.25">
      <c r="A17" s="15" t="s">
        <v>13</v>
      </c>
      <c r="B17" s="16"/>
      <c r="C17" s="42"/>
      <c r="D17" s="42"/>
      <c r="E17" s="42"/>
      <c r="F17" s="42"/>
      <c r="G17" s="42"/>
      <c r="H17" s="10" t="s">
        <v>0</v>
      </c>
      <c r="I17" s="10" t="s">
        <v>0</v>
      </c>
    </row>
    <row r="18" spans="1:9" x14ac:dyDescent="0.2">
      <c r="A18" s="8" t="s">
        <v>39</v>
      </c>
      <c r="B18" s="3" t="s">
        <v>48</v>
      </c>
      <c r="C18" s="32">
        <v>2461</v>
      </c>
      <c r="D18" s="32">
        <v>3295</v>
      </c>
      <c r="E18" s="32">
        <v>3289</v>
      </c>
      <c r="F18" s="70">
        <v>3299</v>
      </c>
      <c r="G18" s="70" t="s">
        <v>0</v>
      </c>
      <c r="H18" s="4" t="s">
        <v>0</v>
      </c>
      <c r="I18" s="4" t="s">
        <v>0</v>
      </c>
    </row>
    <row r="19" spans="1:9" x14ac:dyDescent="0.2">
      <c r="A19" s="8" t="s">
        <v>40</v>
      </c>
      <c r="B19" s="3" t="s">
        <v>51</v>
      </c>
      <c r="C19" s="32">
        <v>3330</v>
      </c>
      <c r="D19" s="32">
        <v>29</v>
      </c>
      <c r="E19" s="32">
        <v>0</v>
      </c>
      <c r="F19" s="32">
        <v>2100</v>
      </c>
      <c r="G19" s="70" t="s">
        <v>0</v>
      </c>
      <c r="H19" s="4">
        <v>0</v>
      </c>
      <c r="I19" s="4" t="s">
        <v>0</v>
      </c>
    </row>
    <row r="20" spans="1:9" x14ac:dyDescent="0.2">
      <c r="A20" s="8" t="s">
        <v>41</v>
      </c>
      <c r="B20" s="3" t="s">
        <v>21</v>
      </c>
      <c r="C20" s="32">
        <v>0</v>
      </c>
      <c r="D20" s="32">
        <v>297</v>
      </c>
      <c r="E20" s="32">
        <v>55</v>
      </c>
      <c r="F20" s="70" t="s">
        <v>0</v>
      </c>
      <c r="G20" s="70" t="s">
        <v>0</v>
      </c>
      <c r="H20" s="4">
        <v>0</v>
      </c>
      <c r="I20" s="4" t="s">
        <v>0</v>
      </c>
    </row>
    <row r="21" spans="1:9" x14ac:dyDescent="0.2">
      <c r="A21" s="8" t="s">
        <v>42</v>
      </c>
      <c r="B21" s="3" t="s">
        <v>22</v>
      </c>
      <c r="C21" s="32">
        <v>2773</v>
      </c>
      <c r="D21" s="32">
        <v>2372</v>
      </c>
      <c r="E21" s="32">
        <v>2770</v>
      </c>
      <c r="F21" s="70">
        <v>2607</v>
      </c>
      <c r="G21" s="70" t="s">
        <v>0</v>
      </c>
      <c r="H21" s="4" t="s">
        <v>0</v>
      </c>
      <c r="I21" s="4" t="s">
        <v>0</v>
      </c>
    </row>
    <row r="22" spans="1:9" x14ac:dyDescent="0.2">
      <c r="A22" s="8" t="s">
        <v>43</v>
      </c>
      <c r="B22" s="3" t="s">
        <v>8</v>
      </c>
      <c r="C22" s="32">
        <v>13393</v>
      </c>
      <c r="D22" s="32">
        <v>13025</v>
      </c>
      <c r="E22" s="32">
        <v>13239</v>
      </c>
      <c r="F22" s="70">
        <v>13432</v>
      </c>
      <c r="G22" s="70" t="s">
        <v>0</v>
      </c>
      <c r="H22" s="4">
        <v>0</v>
      </c>
      <c r="I22" s="4" t="s">
        <v>0</v>
      </c>
    </row>
    <row r="23" spans="1:9" x14ac:dyDescent="0.2">
      <c r="A23" s="8" t="s">
        <v>44</v>
      </c>
      <c r="B23" s="5" t="s">
        <v>49</v>
      </c>
      <c r="C23" s="32">
        <v>11036</v>
      </c>
      <c r="D23" s="32">
        <v>9440</v>
      </c>
      <c r="E23" s="32">
        <v>9383</v>
      </c>
      <c r="F23" s="70">
        <v>9746</v>
      </c>
      <c r="G23" s="70" t="s">
        <v>0</v>
      </c>
      <c r="H23" s="4" t="s">
        <v>0</v>
      </c>
      <c r="I23" s="4" t="s">
        <v>0</v>
      </c>
    </row>
    <row r="24" spans="1:9" x14ac:dyDescent="0.2">
      <c r="A24" s="8" t="s">
        <v>45</v>
      </c>
      <c r="B24" s="5" t="s">
        <v>50</v>
      </c>
      <c r="C24" s="32">
        <v>11220</v>
      </c>
      <c r="D24" s="32">
        <v>7569</v>
      </c>
      <c r="E24" s="32">
        <v>8787</v>
      </c>
      <c r="F24" s="70">
        <v>13514</v>
      </c>
      <c r="G24" s="70" t="s">
        <v>0</v>
      </c>
      <c r="H24" s="4" t="s">
        <v>0</v>
      </c>
      <c r="I24" s="4" t="s">
        <v>0</v>
      </c>
    </row>
    <row r="25" spans="1:9" x14ac:dyDescent="0.2">
      <c r="A25" s="30" t="s">
        <v>46</v>
      </c>
      <c r="B25" s="31" t="s">
        <v>23</v>
      </c>
      <c r="C25" s="32">
        <v>1302</v>
      </c>
      <c r="D25" s="32">
        <v>21</v>
      </c>
      <c r="E25" s="32">
        <v>921</v>
      </c>
      <c r="F25" s="70">
        <v>486</v>
      </c>
      <c r="G25" s="70" t="s">
        <v>0</v>
      </c>
      <c r="H25" s="4" t="s">
        <v>0</v>
      </c>
      <c r="I25" s="4" t="s">
        <v>0</v>
      </c>
    </row>
    <row r="26" spans="1:9" x14ac:dyDescent="0.2">
      <c r="A26" s="30" t="s">
        <v>47</v>
      </c>
      <c r="B26" s="31" t="s">
        <v>52</v>
      </c>
      <c r="C26" s="32">
        <v>48747</v>
      </c>
      <c r="D26" s="32">
        <v>61777</v>
      </c>
      <c r="E26" s="32">
        <v>49430</v>
      </c>
      <c r="F26" s="70">
        <v>45569</v>
      </c>
      <c r="G26" s="70" t="s">
        <v>0</v>
      </c>
      <c r="H26" s="4" t="s">
        <v>0</v>
      </c>
      <c r="I26" s="4" t="s">
        <v>0</v>
      </c>
    </row>
    <row r="27" spans="1:9" ht="13.5" thickBot="1" x14ac:dyDescent="0.25">
      <c r="A27" s="13" t="s">
        <v>54</v>
      </c>
      <c r="B27" s="7" t="s">
        <v>53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12">
        <v>0</v>
      </c>
      <c r="I27" s="12" t="s">
        <v>0</v>
      </c>
    </row>
    <row r="28" spans="1:9" ht="14.25" thickTop="1" thickBot="1" x14ac:dyDescent="0.25">
      <c r="A28" s="14"/>
      <c r="B28" s="6" t="s">
        <v>5</v>
      </c>
      <c r="C28" s="67">
        <f t="shared" ref="C28:D28" si="2">SUM(C18:C27)</f>
        <v>94262</v>
      </c>
      <c r="D28" s="62">
        <f t="shared" si="2"/>
        <v>97825</v>
      </c>
      <c r="E28" s="62">
        <f t="shared" ref="E28:H28" si="3">SUM(E18:E27)</f>
        <v>87874</v>
      </c>
      <c r="F28" s="62">
        <f t="shared" si="3"/>
        <v>90753</v>
      </c>
      <c r="G28" s="63" t="s">
        <v>0</v>
      </c>
      <c r="H28" s="40">
        <f t="shared" si="3"/>
        <v>0</v>
      </c>
      <c r="I28" s="40" t="s">
        <v>0</v>
      </c>
    </row>
    <row r="29" spans="1:9" x14ac:dyDescent="0.2">
      <c r="G29" s="48" t="s">
        <v>0</v>
      </c>
      <c r="I29" s="48" t="s">
        <v>0</v>
      </c>
    </row>
  </sheetData>
  <phoneticPr fontId="6" type="noConversion"/>
  <pageMargins left="0.75" right="0.75" top="1" bottom="1" header="0.5" footer="0.5"/>
  <pageSetup paperSize="5" orientation="landscape" copies="5" r:id="rId1"/>
  <headerFooter alignWithMargins="0">
    <oddHeader>&amp;CTOWNSHIP OF PENN, BUTLER COUNTY
2015 PROPOSED BUDGET
FIRE TAX FUND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REV</vt:lpstr>
      <vt:lpstr>EXP</vt:lpstr>
      <vt:lpstr>Act 13</vt:lpstr>
      <vt:lpstr>STATE FUND</vt:lpstr>
      <vt:lpstr>FIRE TAX FUNC</vt:lpstr>
      <vt:lpstr>EXP!Print_Area</vt:lpstr>
      <vt:lpstr>'STATE FUND'!Print_Area</vt:lpstr>
      <vt:lpstr>EXP!Print_Titles</vt:lpstr>
      <vt:lpstr>REV!Print_Titles</vt:lpstr>
    </vt:vector>
  </TitlesOfParts>
  <Company>Borough of Swissvale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Swissvale Police Dept</dc:creator>
  <cp:lastModifiedBy>Clinton</cp:lastModifiedBy>
  <cp:lastPrinted>2020-11-10T17:57:09Z</cp:lastPrinted>
  <dcterms:created xsi:type="dcterms:W3CDTF">2001-09-17T22:40:59Z</dcterms:created>
  <dcterms:modified xsi:type="dcterms:W3CDTF">2020-12-17T15:06:50Z</dcterms:modified>
</cp:coreProperties>
</file>